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IDP" sheetId="14" r:id="rId1"/>
    <sheet name="IDP (1)" sheetId="1" r:id="rId2"/>
    <sheet name="IDP (2)" sheetId="54" r:id="rId3"/>
    <sheet name="IDP (3)" sheetId="55" r:id="rId4"/>
    <sheet name="IDP (4)" sheetId="56" r:id="rId5"/>
    <sheet name="IDP (5)" sheetId="57" r:id="rId6"/>
    <sheet name="IDP (6)" sheetId="58" r:id="rId7"/>
    <sheet name="IDP (7)" sheetId="59" r:id="rId8"/>
    <sheet name="IDP (8)" sheetId="60" r:id="rId9"/>
    <sheet name="IDP (9)" sheetId="50" r:id="rId10"/>
    <sheet name="IDP (10)" sheetId="51" r:id="rId11"/>
    <sheet name="IDP (11)" sheetId="61" r:id="rId12"/>
    <sheet name="IDP (12)" sheetId="12" r:id="rId13"/>
    <sheet name="IDP (13)" sheetId="64" r:id="rId14"/>
    <sheet name="IDP (14)" sheetId="63" r:id="rId15"/>
    <sheet name="IDP (15)" sheetId="62" r:id="rId16"/>
  </sheets>
  <calcPr calcId="162913"/>
</workbook>
</file>

<file path=xl/calcChain.xml><?xml version="1.0" encoding="utf-8"?>
<calcChain xmlns="http://schemas.openxmlformats.org/spreadsheetml/2006/main">
  <c r="B1" i="62" l="1"/>
  <c r="B1" i="63"/>
  <c r="B1" i="64"/>
  <c r="B1" i="12"/>
  <c r="B1" i="61"/>
  <c r="B1" i="51"/>
  <c r="B1" i="50"/>
  <c r="B1" i="60"/>
  <c r="B1" i="59"/>
  <c r="B1" i="58"/>
  <c r="B1" i="57"/>
  <c r="B1" i="56"/>
  <c r="B1" i="55"/>
  <c r="B1" i="54"/>
  <c r="B1" i="1"/>
  <c r="G15" i="64"/>
  <c r="G14" i="64"/>
  <c r="G13" i="64"/>
  <c r="G12" i="64"/>
  <c r="G11" i="64"/>
  <c r="G10" i="64"/>
  <c r="E10" i="64"/>
  <c r="E11" i="64" s="1"/>
  <c r="E12" i="64" s="1"/>
  <c r="E13" i="64" s="1"/>
  <c r="E14" i="64" s="1"/>
  <c r="E15" i="64" s="1"/>
  <c r="G9" i="64"/>
  <c r="D3" i="64"/>
  <c r="G1" i="64"/>
  <c r="F15" i="63"/>
  <c r="G15" i="63" s="1"/>
  <c r="F14" i="63"/>
  <c r="G14" i="63" s="1"/>
  <c r="F13" i="63"/>
  <c r="G13" i="63" s="1"/>
  <c r="F12" i="63"/>
  <c r="G12" i="63" s="1"/>
  <c r="F11" i="63"/>
  <c r="G11" i="63" s="1"/>
  <c r="F10" i="63"/>
  <c r="G10" i="63" s="1"/>
  <c r="E10" i="63"/>
  <c r="E11" i="63" s="1"/>
  <c r="E12" i="63" s="1"/>
  <c r="E13" i="63" s="1"/>
  <c r="E14" i="63" s="1"/>
  <c r="E15" i="63" s="1"/>
  <c r="F9" i="63"/>
  <c r="G9" i="63" s="1"/>
  <c r="D3" i="63"/>
  <c r="G1" i="63"/>
  <c r="G15" i="62"/>
  <c r="G14" i="62"/>
  <c r="G13" i="62"/>
  <c r="G12" i="62"/>
  <c r="G11" i="62"/>
  <c r="G10" i="62"/>
  <c r="E10" i="62"/>
  <c r="E11" i="62" s="1"/>
  <c r="E12" i="62" s="1"/>
  <c r="E13" i="62" s="1"/>
  <c r="E14" i="62" s="1"/>
  <c r="E15" i="62" s="1"/>
  <c r="G9" i="62"/>
  <c r="D3" i="62"/>
  <c r="G1" i="62"/>
  <c r="G15" i="61"/>
  <c r="F15" i="61"/>
  <c r="G14" i="61"/>
  <c r="F14" i="61"/>
  <c r="G13" i="61"/>
  <c r="F13" i="61"/>
  <c r="G12" i="61"/>
  <c r="F12" i="61"/>
  <c r="G11" i="61"/>
  <c r="F11" i="61"/>
  <c r="G10" i="61"/>
  <c r="F10" i="61"/>
  <c r="E10" i="61"/>
  <c r="E11" i="61" s="1"/>
  <c r="E12" i="61" s="1"/>
  <c r="E13" i="61" s="1"/>
  <c r="E14" i="61" s="1"/>
  <c r="E15" i="61" s="1"/>
  <c r="G9" i="61"/>
  <c r="F9" i="61"/>
  <c r="D3" i="61"/>
  <c r="G1" i="61"/>
  <c r="G15" i="60"/>
  <c r="F15" i="60"/>
  <c r="G14" i="60"/>
  <c r="F14" i="60"/>
  <c r="G13" i="60"/>
  <c r="F13" i="60"/>
  <c r="G12" i="60"/>
  <c r="F12" i="60"/>
  <c r="G11" i="60"/>
  <c r="F11" i="60"/>
  <c r="G10" i="60"/>
  <c r="F10" i="60"/>
  <c r="E10" i="60"/>
  <c r="E11" i="60" s="1"/>
  <c r="E12" i="60" s="1"/>
  <c r="E13" i="60" s="1"/>
  <c r="E14" i="60" s="1"/>
  <c r="E15" i="60" s="1"/>
  <c r="G9" i="60"/>
  <c r="F9" i="60"/>
  <c r="D3" i="60"/>
  <c r="G1" i="60"/>
  <c r="G15" i="59"/>
  <c r="F15" i="59"/>
  <c r="G14" i="59"/>
  <c r="F14" i="59"/>
  <c r="G13" i="59"/>
  <c r="F13" i="59"/>
  <c r="G12" i="59"/>
  <c r="F12" i="59"/>
  <c r="G11" i="59"/>
  <c r="F11" i="59"/>
  <c r="G10" i="59"/>
  <c r="F10" i="59"/>
  <c r="E10" i="59"/>
  <c r="E11" i="59" s="1"/>
  <c r="E12" i="59" s="1"/>
  <c r="E13" i="59" s="1"/>
  <c r="E14" i="59" s="1"/>
  <c r="E15" i="59" s="1"/>
  <c r="G9" i="59"/>
  <c r="F9" i="59"/>
  <c r="D3" i="59"/>
  <c r="G1" i="59"/>
  <c r="G15" i="58"/>
  <c r="F15" i="58"/>
  <c r="G14" i="58"/>
  <c r="F14" i="58"/>
  <c r="G13" i="58"/>
  <c r="F13" i="58"/>
  <c r="G12" i="58"/>
  <c r="F12" i="58"/>
  <c r="G11" i="58"/>
  <c r="F11" i="58"/>
  <c r="G10" i="58"/>
  <c r="F10" i="58"/>
  <c r="E10" i="58"/>
  <c r="E11" i="58" s="1"/>
  <c r="E12" i="58" s="1"/>
  <c r="E13" i="58" s="1"/>
  <c r="E14" i="58" s="1"/>
  <c r="E15" i="58" s="1"/>
  <c r="G9" i="58"/>
  <c r="F9" i="58"/>
  <c r="D3" i="58"/>
  <c r="G1" i="58"/>
  <c r="G15" i="57"/>
  <c r="F15" i="57"/>
  <c r="G14" i="57"/>
  <c r="F14" i="57"/>
  <c r="G13" i="57"/>
  <c r="F13" i="57"/>
  <c r="G12" i="57"/>
  <c r="F12" i="57"/>
  <c r="G11" i="57"/>
  <c r="F11" i="57"/>
  <c r="G10" i="57"/>
  <c r="F10" i="57"/>
  <c r="E10" i="57"/>
  <c r="E11" i="57" s="1"/>
  <c r="E12" i="57" s="1"/>
  <c r="E13" i="57" s="1"/>
  <c r="E14" i="57" s="1"/>
  <c r="E15" i="57" s="1"/>
  <c r="G9" i="57"/>
  <c r="F9" i="57"/>
  <c r="D3" i="57"/>
  <c r="G1" i="57"/>
  <c r="G15" i="56"/>
  <c r="F15" i="56"/>
  <c r="G14" i="56"/>
  <c r="F14" i="56"/>
  <c r="G13" i="56"/>
  <c r="F13" i="56"/>
  <c r="G12" i="56"/>
  <c r="F12" i="56"/>
  <c r="G11" i="56"/>
  <c r="F11" i="56"/>
  <c r="G10" i="56"/>
  <c r="F10" i="56"/>
  <c r="E10" i="56"/>
  <c r="E11" i="56" s="1"/>
  <c r="E12" i="56" s="1"/>
  <c r="E13" i="56" s="1"/>
  <c r="E14" i="56" s="1"/>
  <c r="E15" i="56" s="1"/>
  <c r="G9" i="56"/>
  <c r="F9" i="56"/>
  <c r="D3" i="56"/>
  <c r="G1" i="56"/>
  <c r="G15" i="55"/>
  <c r="F15" i="55"/>
  <c r="G14" i="55"/>
  <c r="F14" i="55"/>
  <c r="G13" i="55"/>
  <c r="F13" i="55"/>
  <c r="G12" i="55"/>
  <c r="F12" i="55"/>
  <c r="G11" i="55"/>
  <c r="F11" i="55"/>
  <c r="G10" i="55"/>
  <c r="F10" i="55"/>
  <c r="E10" i="55"/>
  <c r="E11" i="55" s="1"/>
  <c r="E12" i="55" s="1"/>
  <c r="E13" i="55" s="1"/>
  <c r="E14" i="55" s="1"/>
  <c r="E15" i="55" s="1"/>
  <c r="G9" i="55"/>
  <c r="F9" i="55"/>
  <c r="D3" i="55"/>
  <c r="G1" i="55"/>
  <c r="G15" i="54"/>
  <c r="F15" i="54"/>
  <c r="G14" i="54"/>
  <c r="F14" i="54"/>
  <c r="G13" i="54"/>
  <c r="F13" i="54"/>
  <c r="G12" i="54"/>
  <c r="F12" i="54"/>
  <c r="G11" i="54"/>
  <c r="F11" i="54"/>
  <c r="G10" i="54"/>
  <c r="F10" i="54"/>
  <c r="E10" i="54"/>
  <c r="E11" i="54" s="1"/>
  <c r="E12" i="54" s="1"/>
  <c r="E13" i="54" s="1"/>
  <c r="E14" i="54" s="1"/>
  <c r="E15" i="54" s="1"/>
  <c r="G9" i="54"/>
  <c r="F9" i="54"/>
  <c r="D3" i="54"/>
  <c r="G1" i="54"/>
  <c r="F15" i="51"/>
  <c r="G15" i="51" s="1"/>
  <c r="F14" i="51"/>
  <c r="G14" i="51" s="1"/>
  <c r="F13" i="51"/>
  <c r="G13" i="51" s="1"/>
  <c r="G12" i="51"/>
  <c r="F12" i="51"/>
  <c r="F11" i="51"/>
  <c r="G11" i="51" s="1"/>
  <c r="F10" i="51"/>
  <c r="G10" i="51" s="1"/>
  <c r="E10" i="51"/>
  <c r="E11" i="51" s="1"/>
  <c r="E12" i="51" s="1"/>
  <c r="E13" i="51" s="1"/>
  <c r="E14" i="51" s="1"/>
  <c r="E15" i="51" s="1"/>
  <c r="F9" i="51"/>
  <c r="G9" i="51" s="1"/>
  <c r="D3" i="51"/>
  <c r="G1" i="51"/>
  <c r="G15" i="50"/>
  <c r="F15" i="50"/>
  <c r="F14" i="50"/>
  <c r="G14" i="50" s="1"/>
  <c r="F13" i="50"/>
  <c r="G13" i="50" s="1"/>
  <c r="F12" i="50"/>
  <c r="G12" i="50" s="1"/>
  <c r="F11" i="50"/>
  <c r="G11" i="50" s="1"/>
  <c r="F10" i="50"/>
  <c r="G10" i="50" s="1"/>
  <c r="E10" i="50"/>
  <c r="E11" i="50" s="1"/>
  <c r="E12" i="50" s="1"/>
  <c r="E13" i="50" s="1"/>
  <c r="E14" i="50" s="1"/>
  <c r="E15" i="50" s="1"/>
  <c r="F9" i="50"/>
  <c r="G9" i="50" s="1"/>
  <c r="D3" i="50"/>
  <c r="G1" i="50"/>
  <c r="F9" i="12" l="1"/>
  <c r="G9" i="12" s="1"/>
  <c r="D3" i="12"/>
  <c r="D3" i="1"/>
  <c r="G34" i="14"/>
  <c r="G1" i="12"/>
  <c r="G1" i="1"/>
  <c r="G13" i="12"/>
  <c r="F10" i="12"/>
  <c r="G10" i="12" s="1"/>
  <c r="F11" i="12"/>
  <c r="G11" i="12" s="1"/>
  <c r="F12" i="12"/>
  <c r="G12" i="12" s="1"/>
  <c r="F13" i="12"/>
  <c r="F14" i="12"/>
  <c r="G14" i="12" s="1"/>
  <c r="F15" i="12"/>
  <c r="G15" i="12" s="1"/>
  <c r="E10" i="12"/>
  <c r="E11" i="12" s="1"/>
  <c r="E12" i="12" s="1"/>
  <c r="E13" i="12" s="1"/>
  <c r="E14" i="12" s="1"/>
  <c r="E15" i="12" s="1"/>
  <c r="E10" i="1"/>
  <c r="E11" i="1" s="1"/>
  <c r="E12" i="1" s="1"/>
  <c r="E13" i="1" s="1"/>
  <c r="E14" i="1" s="1"/>
  <c r="E15" i="1" s="1"/>
  <c r="F12" i="1"/>
  <c r="G12" i="1"/>
  <c r="F13" i="1"/>
  <c r="G13" i="1"/>
  <c r="F14" i="1"/>
  <c r="G14" i="1"/>
  <c r="F15" i="1"/>
  <c r="G15" i="1"/>
  <c r="G10" i="1"/>
  <c r="G11" i="1"/>
  <c r="F10" i="1"/>
  <c r="F11" i="1"/>
  <c r="G9" i="1"/>
  <c r="F9" i="1"/>
</calcChain>
</file>

<file path=xl/sharedStrings.xml><?xml version="1.0" encoding="utf-8"?>
<sst xmlns="http://schemas.openxmlformats.org/spreadsheetml/2006/main" count="389" uniqueCount="80">
  <si>
    <t>Margine inf.</t>
  </si>
  <si>
    <t>Margine SUP.</t>
  </si>
  <si>
    <t>Organizzazione</t>
  </si>
  <si>
    <t>U.d.M.</t>
  </si>
  <si>
    <t>Anno</t>
  </si>
  <si>
    <t>Valori annui rilevati</t>
  </si>
  <si>
    <t>Valore di riferimento</t>
  </si>
  <si>
    <t>Compilare solo le parti in giallo</t>
  </si>
  <si>
    <t xml:space="preserve">Processo Monitorato </t>
  </si>
  <si>
    <t xml:space="preserve">Indicatore </t>
  </si>
  <si>
    <t xml:space="preserve">Tolleranza (%) </t>
  </si>
  <si>
    <t>Anno di riferimento</t>
  </si>
  <si>
    <t>Inserire valori annui rilevati dal RDP</t>
  </si>
  <si>
    <t>Unità di misura dell'indicatore</t>
  </si>
  <si>
    <t>** calcolato automaticamente**</t>
  </si>
  <si>
    <t>giorni (gg)</t>
  </si>
  <si>
    <t>n.a.</t>
  </si>
  <si>
    <t>Valore di riferimento (target)</t>
  </si>
  <si>
    <t>numero (n)</t>
  </si>
  <si>
    <t>Valore percentuale</t>
  </si>
  <si>
    <t>Delta percentuale</t>
  </si>
  <si>
    <t>Indicatori di processo</t>
  </si>
  <si>
    <t>Foglio</t>
  </si>
  <si>
    <t>Indicatore</t>
  </si>
  <si>
    <t>IDP (1)</t>
  </si>
  <si>
    <t>IDP (2)</t>
  </si>
  <si>
    <t>IDP (3)</t>
  </si>
  <si>
    <t>IDP (4)</t>
  </si>
  <si>
    <t>IDP (5)</t>
  </si>
  <si>
    <t>IDP (6)</t>
  </si>
  <si>
    <t>IDP (7)</t>
  </si>
  <si>
    <t>IDP (8)</t>
  </si>
  <si>
    <t>IDP (9)</t>
  </si>
  <si>
    <t>IDP (10)</t>
  </si>
  <si>
    <t>Validato dal Resp. del Monitoraggio</t>
  </si>
  <si>
    <t>nominativo e firma</t>
  </si>
  <si>
    <t>in data</t>
  </si>
  <si>
    <t>IDP (11)</t>
  </si>
  <si>
    <t>IDP (12)</t>
  </si>
  <si>
    <t>IDP (13)</t>
  </si>
  <si>
    <t>IDP (14)</t>
  </si>
  <si>
    <t>IDP (15)</t>
  </si>
  <si>
    <t>n° obiettivi raggiunti</t>
  </si>
  <si>
    <t>n° obiettivi previsti</t>
  </si>
  <si>
    <t>Euro (€)</t>
  </si>
  <si>
    <t>MOD 910_X5</t>
  </si>
  <si>
    <t>Costo annuo di processo</t>
  </si>
  <si>
    <t>Tempo medio di realizzazione prodotto</t>
  </si>
  <si>
    <t>MTF (Middle time to failure)</t>
  </si>
  <si>
    <t>Costo annuo di rilavorazione</t>
  </si>
  <si>
    <t>n° annuo NC di processo</t>
  </si>
  <si>
    <t>Costo annuo NC di processo</t>
  </si>
  <si>
    <t>n° annuo prodotti rilasciati</t>
  </si>
  <si>
    <t>Tempo medio ciclo/i di lavoro</t>
  </si>
  <si>
    <t>Indice di resa macchina/impianto</t>
  </si>
  <si>
    <t>n° cicli di lavoro completati/richiesti</t>
  </si>
  <si>
    <t>costo taratura e/o calibrazione strumenti</t>
  </si>
  <si>
    <t>costo interventi manutentivi ordinari/stimati</t>
  </si>
  <si>
    <t>costo interventi manutentivi straordinari</t>
  </si>
  <si>
    <t>indice di rotazione (consumo/giacenza)</t>
  </si>
  <si>
    <t>Costo medio di prodotto e/o linea</t>
  </si>
  <si>
    <t>Gestione della produzione</t>
  </si>
  <si>
    <t>MTF (Middle Time Between Failures)</t>
  </si>
  <si>
    <t>ore (h)</t>
  </si>
  <si>
    <t>n° annuo NC di produzione</t>
  </si>
  <si>
    <t>costo annuo NC di produzione</t>
  </si>
  <si>
    <t>Tempo medio di ciclo</t>
  </si>
  <si>
    <t>Volume di produzione effettivo</t>
  </si>
  <si>
    <t>Volume di produzione stimato</t>
  </si>
  <si>
    <t>Valore di riferimento   (MAX cap. macchina)</t>
  </si>
  <si>
    <t>n° cicli completati/richiesti</t>
  </si>
  <si>
    <t>Valore stimato</t>
  </si>
  <si>
    <t>Costo taratura/calibratura strumenti</t>
  </si>
  <si>
    <t>Costo interventi manutentivi ordinari/stimati</t>
  </si>
  <si>
    <t>Costo interventi manutentivi straordinari</t>
  </si>
  <si>
    <t>-</t>
  </si>
  <si>
    <t>Indice di rotazione (consumo/giacenza)</t>
  </si>
  <si>
    <t>n° prodotti in out</t>
  </si>
  <si>
    <t>n° prodotti in giacenza</t>
  </si>
  <si>
    <t>Costo medio di prodotto (o linea)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</si>
</sst>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sz val="12"/>
      <color rgb="FF000000"/>
      <name val="Century Gothic"/>
      <family val="2"/>
    </font>
    <font>
      <i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1" fillId="0" borderId="0" xfId="0" applyNumberFormat="1" applyFont="1" applyAlignment="1"/>
    <xf numFmtId="4" fontId="1" fillId="0" borderId="0" xfId="0" applyNumberFormat="1" applyFont="1" applyAlignment="1">
      <alignment wrapText="1"/>
    </xf>
    <xf numFmtId="0" fontId="1" fillId="0" borderId="2" xfId="0" applyNumberFormat="1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NumberFormat="1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6" fillId="0" borderId="1" xfId="0" applyFont="1" applyFill="1" applyBorder="1" applyAlignment="1">
      <alignment horizontal="right" vertical="top" wrapText="1"/>
    </xf>
    <xf numFmtId="0" fontId="3" fillId="2" borderId="11" xfId="0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Protection="1"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8" fillId="0" borderId="0" xfId="0" applyFont="1" applyBorder="1" applyAlignment="1">
      <alignment horizontal="right"/>
    </xf>
    <xf numFmtId="14" fontId="1" fillId="0" borderId="6" xfId="0" applyNumberFormat="1" applyFont="1" applyBorder="1"/>
    <xf numFmtId="0" fontId="8" fillId="0" borderId="8" xfId="0" applyFont="1" applyBorder="1" applyAlignment="1">
      <alignment horizontal="right"/>
    </xf>
    <xf numFmtId="14" fontId="1" fillId="0" borderId="9" xfId="0" applyNumberFormat="1" applyFont="1" applyBorder="1"/>
    <xf numFmtId="0" fontId="7" fillId="0" borderId="0" xfId="0" applyFont="1" applyAlignment="1">
      <alignment horizontal="justify"/>
    </xf>
    <xf numFmtId="0" fontId="7" fillId="0" borderId="0" xfId="0" applyFont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Alignment="1">
      <alignment horizontal="left" vertical="top"/>
    </xf>
    <xf numFmtId="0" fontId="3" fillId="0" borderId="10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(1)'!$C$9:$C$15</c:f>
              <c:numCache>
                <c:formatCode>#,##0.00</c:formatCode>
                <c:ptCount val="7"/>
                <c:pt idx="0">
                  <c:v>250000</c:v>
                </c:pt>
                <c:pt idx="1">
                  <c:v>350000</c:v>
                </c:pt>
                <c:pt idx="2">
                  <c:v>350000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F8-4469-95F7-E3221E5B9657}"/>
            </c:ext>
          </c:extLst>
        </c:ser>
        <c:ser>
          <c:idx val="1"/>
          <c:order val="1"/>
          <c:tx>
            <c:strRef>
              <c:f>'IDP (1)'!$F$7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(1)'!$F$9:$F$15</c:f>
              <c:numCache>
                <c:formatCode>#,##0.00</c:formatCode>
                <c:ptCount val="7"/>
                <c:pt idx="0">
                  <c:v>266000</c:v>
                </c:pt>
                <c:pt idx="1">
                  <c:v>266000</c:v>
                </c:pt>
                <c:pt idx="2">
                  <c:v>266000</c:v>
                </c:pt>
                <c:pt idx="3">
                  <c:v>266000</c:v>
                </c:pt>
                <c:pt idx="4">
                  <c:v>266000</c:v>
                </c:pt>
                <c:pt idx="5">
                  <c:v>266000</c:v>
                </c:pt>
                <c:pt idx="6">
                  <c:v>266000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F8-4469-95F7-E3221E5B9657}"/>
            </c:ext>
          </c:extLst>
        </c:ser>
        <c:ser>
          <c:idx val="2"/>
          <c:order val="2"/>
          <c:tx>
            <c:strRef>
              <c:f>'IDP (1)'!$G$7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(1)'!$G$9:$G$15</c:f>
              <c:numCache>
                <c:formatCode>#,##0.00</c:formatCode>
                <c:ptCount val="7"/>
                <c:pt idx="0">
                  <c:v>294000</c:v>
                </c:pt>
                <c:pt idx="1">
                  <c:v>294000</c:v>
                </c:pt>
                <c:pt idx="2">
                  <c:v>294000</c:v>
                </c:pt>
                <c:pt idx="3">
                  <c:v>294000</c:v>
                </c:pt>
                <c:pt idx="4">
                  <c:v>294000</c:v>
                </c:pt>
                <c:pt idx="5">
                  <c:v>294000</c:v>
                </c:pt>
                <c:pt idx="6">
                  <c:v>294000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F8-4469-95F7-E3221E5B9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15168"/>
        <c:axId val="61016704"/>
      </c:scatterChart>
      <c:valAx>
        <c:axId val="61015168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016704"/>
        <c:crosses val="autoZero"/>
        <c:crossBetween val="midCat"/>
      </c:valAx>
      <c:valAx>
        <c:axId val="6101670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015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(10)'!$F$7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(10)'!$F$9:$F$15</c:f>
              <c:numCache>
                <c:formatCode>#,##0.00</c:formatCode>
                <c:ptCount val="7"/>
                <c:pt idx="0">
                  <c:v>100</c:v>
                </c:pt>
                <c:pt idx="1">
                  <c:v>87.5</c:v>
                </c:pt>
                <c:pt idx="2">
                  <c:v>62.5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0-4530-A1CD-D4DF2ECB0FB3}"/>
            </c:ext>
          </c:extLst>
        </c:ser>
        <c:ser>
          <c:idx val="1"/>
          <c:order val="1"/>
          <c:tx>
            <c:strRef>
              <c:f>'IDP (10)'!$G$7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(10)'!$G$9:$G$15</c:f>
              <c:numCache>
                <c:formatCode>#,##0.00</c:formatCode>
                <c:ptCount val="7"/>
                <c:pt idx="0">
                  <c:v>0</c:v>
                </c:pt>
                <c:pt idx="1">
                  <c:v>12.5</c:v>
                </c:pt>
                <c:pt idx="2">
                  <c:v>37.5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0-4530-A1CD-D4DF2ECB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592000"/>
        <c:axId val="68593536"/>
      </c:barChart>
      <c:catAx>
        <c:axId val="68592000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593536"/>
        <c:crosses val="autoZero"/>
        <c:auto val="1"/>
        <c:lblAlgn val="ctr"/>
        <c:lblOffset val="100"/>
        <c:noMultiLvlLbl val="0"/>
      </c:catAx>
      <c:valAx>
        <c:axId val="6859353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592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(11)'!$C$7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(11)'!$C$9:$C$15</c:f>
              <c:numCache>
                <c:formatCode>#,##0.00</c:formatCode>
                <c:ptCount val="7"/>
                <c:pt idx="0">
                  <c:v>12500</c:v>
                </c:pt>
                <c:pt idx="1">
                  <c:v>17500</c:v>
                </c:pt>
                <c:pt idx="2">
                  <c:v>17500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30-46D6-A7D6-E16D85E5F9D9}"/>
            </c:ext>
          </c:extLst>
        </c:ser>
        <c:ser>
          <c:idx val="1"/>
          <c:order val="1"/>
          <c:tx>
            <c:strRef>
              <c:f>'IDP (11)'!$F$7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(11)'!$F$9:$F$15</c:f>
              <c:numCache>
                <c:formatCode>#,##0.00</c:formatCode>
                <c:ptCount val="7"/>
                <c:pt idx="0">
                  <c:v>11900</c:v>
                </c:pt>
                <c:pt idx="1">
                  <c:v>11900</c:v>
                </c:pt>
                <c:pt idx="2">
                  <c:v>11900</c:v>
                </c:pt>
                <c:pt idx="3">
                  <c:v>11900</c:v>
                </c:pt>
                <c:pt idx="4">
                  <c:v>11900</c:v>
                </c:pt>
                <c:pt idx="5">
                  <c:v>11900</c:v>
                </c:pt>
                <c:pt idx="6">
                  <c:v>11900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30-46D6-A7D6-E16D85E5F9D9}"/>
            </c:ext>
          </c:extLst>
        </c:ser>
        <c:ser>
          <c:idx val="2"/>
          <c:order val="2"/>
          <c:tx>
            <c:strRef>
              <c:f>'IDP (11)'!$G$7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(11)'!$G$9:$G$15</c:f>
              <c:numCache>
                <c:formatCode>#,##0.00</c:formatCode>
                <c:ptCount val="7"/>
                <c:pt idx="0">
                  <c:v>16100</c:v>
                </c:pt>
                <c:pt idx="1">
                  <c:v>16100</c:v>
                </c:pt>
                <c:pt idx="2">
                  <c:v>16100</c:v>
                </c:pt>
                <c:pt idx="3">
                  <c:v>16100</c:v>
                </c:pt>
                <c:pt idx="4">
                  <c:v>16100</c:v>
                </c:pt>
                <c:pt idx="5">
                  <c:v>16100</c:v>
                </c:pt>
                <c:pt idx="6">
                  <c:v>16100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30-46D6-A7D6-E16D85E5F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689280"/>
        <c:axId val="68691072"/>
      </c:scatterChart>
      <c:valAx>
        <c:axId val="6868928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691072"/>
        <c:crosses val="autoZero"/>
        <c:crossBetween val="midCat"/>
      </c:valAx>
      <c:valAx>
        <c:axId val="6869107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689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(12)'!$F$7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'IDP (12)'!$B$9:$B$15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(12)'!$F$9:$F$15</c:f>
              <c:numCache>
                <c:formatCode>#,##0.00</c:formatCode>
                <c:ptCount val="7"/>
                <c:pt idx="0">
                  <c:v>83.333333333333343</c:v>
                </c:pt>
                <c:pt idx="1">
                  <c:v>106.66666666666667</c:v>
                </c:pt>
                <c:pt idx="2">
                  <c:v>113.33333333333333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6-435F-9DBB-AFA17336B8CC}"/>
            </c:ext>
          </c:extLst>
        </c:ser>
        <c:ser>
          <c:idx val="2"/>
          <c:order val="1"/>
          <c:tx>
            <c:strRef>
              <c:f>'IDP (12)'!$G$7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cat>
            <c:numRef>
              <c:f>'IDP (12)'!$B$9:$B$15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(12)'!$G$9:$G$15</c:f>
              <c:numCache>
                <c:formatCode>#,##0.00</c:formatCode>
                <c:ptCount val="7"/>
                <c:pt idx="0">
                  <c:v>16.666666666666657</c:v>
                </c:pt>
                <c:pt idx="1">
                  <c:v>-6.6666666666666714</c:v>
                </c:pt>
                <c:pt idx="2">
                  <c:v>-13.333333333333329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6-435F-9DBB-AFA17336B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745088"/>
        <c:axId val="68746624"/>
      </c:barChart>
      <c:catAx>
        <c:axId val="6874508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746624"/>
        <c:crosses val="autoZero"/>
        <c:auto val="1"/>
        <c:lblAlgn val="ctr"/>
        <c:lblOffset val="100"/>
        <c:noMultiLvlLbl val="0"/>
      </c:catAx>
      <c:valAx>
        <c:axId val="6874662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745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(13)'!$C$7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(13)'!$C$9:$C$15</c:f>
              <c:numCache>
                <c:formatCode>#,##0.00</c:formatCode>
                <c:ptCount val="7"/>
                <c:pt idx="0">
                  <c:v>0</c:v>
                </c:pt>
                <c:pt idx="1">
                  <c:v>3500</c:v>
                </c:pt>
                <c:pt idx="2">
                  <c:v>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8C-4B51-BBA5-A81C1EDE75E6}"/>
            </c:ext>
          </c:extLst>
        </c:ser>
        <c:ser>
          <c:idx val="2"/>
          <c:order val="1"/>
          <c:tx>
            <c:strRef>
              <c:f>'IDP (13)'!$G$7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(13)'!$G$9:$G$15</c:f>
              <c:numCache>
                <c:formatCode>#,##0.00</c:formatCode>
                <c:ptCount val="7"/>
                <c:pt idx="0">
                  <c:v>5750</c:v>
                </c:pt>
                <c:pt idx="1">
                  <c:v>5750</c:v>
                </c:pt>
                <c:pt idx="2">
                  <c:v>5750</c:v>
                </c:pt>
                <c:pt idx="3">
                  <c:v>5750</c:v>
                </c:pt>
                <c:pt idx="4">
                  <c:v>5750</c:v>
                </c:pt>
                <c:pt idx="5">
                  <c:v>5750</c:v>
                </c:pt>
                <c:pt idx="6">
                  <c:v>5750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8C-4B51-BBA5-A81C1EDE7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79424"/>
        <c:axId val="69080960"/>
      </c:scatterChart>
      <c:valAx>
        <c:axId val="69079424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080960"/>
        <c:crosses val="autoZero"/>
        <c:crossBetween val="midCat"/>
      </c:valAx>
      <c:valAx>
        <c:axId val="6908096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079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(14)'!$F$7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cat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(14)'!$F$9:$F$15</c:f>
              <c:numCache>
                <c:formatCode>#,##0.00</c:formatCode>
                <c:ptCount val="7"/>
                <c:pt idx="0">
                  <c:v>100</c:v>
                </c:pt>
                <c:pt idx="1">
                  <c:v>63.636363636363633</c:v>
                </c:pt>
                <c:pt idx="2">
                  <c:v>70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9-446F-88C1-19CABF58CE04}"/>
            </c:ext>
          </c:extLst>
        </c:ser>
        <c:ser>
          <c:idx val="0"/>
          <c:order val="1"/>
          <c:tx>
            <c:strRef>
              <c:f>'IDP (14)'!$G$7</c:f>
              <c:strCache>
                <c:ptCount val="1"/>
                <c:pt idx="0">
                  <c:v>Delta percentuale</c:v>
                </c:pt>
              </c:strCache>
            </c:strRef>
          </c:tx>
          <c:invertIfNegative val="0"/>
          <c:cat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(14)'!$G$9:$G$15</c:f>
              <c:numCache>
                <c:formatCode>#,##0.00</c:formatCode>
                <c:ptCount val="7"/>
                <c:pt idx="0">
                  <c:v>0</c:v>
                </c:pt>
                <c:pt idx="1">
                  <c:v>36.363636363636367</c:v>
                </c:pt>
                <c:pt idx="2">
                  <c:v>30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9-446F-88C1-19CABF58C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122688"/>
        <c:axId val="69128576"/>
      </c:barChart>
      <c:catAx>
        <c:axId val="6912268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128576"/>
        <c:crosses val="autoZero"/>
        <c:auto val="1"/>
        <c:lblAlgn val="ctr"/>
        <c:lblOffset val="100"/>
        <c:noMultiLvlLbl val="0"/>
      </c:catAx>
      <c:valAx>
        <c:axId val="6912857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122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(15)'!$C$7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(15)'!$C$9:$C$15</c:f>
              <c:numCache>
                <c:formatCode>#,##0.00</c:formatCode>
                <c:ptCount val="7"/>
                <c:pt idx="0">
                  <c:v>150</c:v>
                </c:pt>
                <c:pt idx="1">
                  <c:v>180</c:v>
                </c:pt>
                <c:pt idx="2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35-4A41-8E65-5E24EB562387}"/>
            </c:ext>
          </c:extLst>
        </c:ser>
        <c:ser>
          <c:idx val="2"/>
          <c:order val="1"/>
          <c:tx>
            <c:strRef>
              <c:f>'IDP (15)'!$G$7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(15)'!$G$9:$G$15</c:f>
              <c:numCache>
                <c:formatCode>#,##0.00</c:formatCode>
                <c:ptCount val="7"/>
                <c:pt idx="0">
                  <c:v>143.75</c:v>
                </c:pt>
                <c:pt idx="1">
                  <c:v>143.75</c:v>
                </c:pt>
                <c:pt idx="2">
                  <c:v>143.75</c:v>
                </c:pt>
                <c:pt idx="3">
                  <c:v>143.75</c:v>
                </c:pt>
                <c:pt idx="4">
                  <c:v>143.75</c:v>
                </c:pt>
                <c:pt idx="5">
                  <c:v>143.75</c:v>
                </c:pt>
                <c:pt idx="6">
                  <c:v>143.75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35-4A41-8E65-5E24EB562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81600"/>
        <c:axId val="69483136"/>
      </c:scatterChart>
      <c:valAx>
        <c:axId val="6948160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483136"/>
        <c:crosses val="autoZero"/>
        <c:crossBetween val="midCat"/>
      </c:valAx>
      <c:valAx>
        <c:axId val="6948313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481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(2)'!$C$7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(2)'!$C$9:$C$15</c:f>
              <c:numCache>
                <c:formatCode>#,##0.00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E6-4012-9904-A4EE00E079D4}"/>
            </c:ext>
          </c:extLst>
        </c:ser>
        <c:ser>
          <c:idx val="1"/>
          <c:order val="1"/>
          <c:tx>
            <c:strRef>
              <c:f>'IDP (2)'!$F$7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(2)'!$F$9:$F$15</c:f>
              <c:numCache>
                <c:formatCode>#,##0.00</c:formatCode>
                <c:ptCount val="7"/>
                <c:pt idx="0">
                  <c:v>2.5999999999999996</c:v>
                </c:pt>
                <c:pt idx="1">
                  <c:v>2.5999999999999996</c:v>
                </c:pt>
                <c:pt idx="2">
                  <c:v>2.5999999999999996</c:v>
                </c:pt>
                <c:pt idx="3">
                  <c:v>2.5999999999999996</c:v>
                </c:pt>
                <c:pt idx="4">
                  <c:v>2.5999999999999996</c:v>
                </c:pt>
                <c:pt idx="5">
                  <c:v>2.5999999999999996</c:v>
                </c:pt>
                <c:pt idx="6">
                  <c:v>2.5999999999999996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E6-4012-9904-A4EE00E079D4}"/>
            </c:ext>
          </c:extLst>
        </c:ser>
        <c:ser>
          <c:idx val="2"/>
          <c:order val="2"/>
          <c:tx>
            <c:strRef>
              <c:f>'IDP (2)'!$G$7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(2)'!$G$9:$G$15</c:f>
              <c:numCache>
                <c:formatCode>#,##0.00</c:formatCode>
                <c:ptCount val="7"/>
                <c:pt idx="0">
                  <c:v>5.4</c:v>
                </c:pt>
                <c:pt idx="1">
                  <c:v>5.4</c:v>
                </c:pt>
                <c:pt idx="2">
                  <c:v>5.4</c:v>
                </c:pt>
                <c:pt idx="3">
                  <c:v>5.4</c:v>
                </c:pt>
                <c:pt idx="4">
                  <c:v>5.4</c:v>
                </c:pt>
                <c:pt idx="5">
                  <c:v>5.4</c:v>
                </c:pt>
                <c:pt idx="6">
                  <c:v>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E6-4012-9904-A4EE00E07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26496"/>
        <c:axId val="65628032"/>
      </c:scatterChart>
      <c:valAx>
        <c:axId val="6562649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628032"/>
        <c:crosses val="autoZero"/>
        <c:crossBetween val="midCat"/>
      </c:valAx>
      <c:valAx>
        <c:axId val="6562803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6264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(3)'!$C$7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(3)'!$C$9:$C$15</c:f>
              <c:numCache>
                <c:formatCode>#,##0.00</c:formatCode>
                <c:ptCount val="7"/>
                <c:pt idx="0">
                  <c:v>250</c:v>
                </c:pt>
                <c:pt idx="1">
                  <c:v>250</c:v>
                </c:pt>
                <c:pt idx="2">
                  <c:v>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85-485A-9193-6EDE90CBA7E3}"/>
            </c:ext>
          </c:extLst>
        </c:ser>
        <c:ser>
          <c:idx val="1"/>
          <c:order val="1"/>
          <c:tx>
            <c:strRef>
              <c:f>'IDP (3)'!$F$7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(3)'!$F$9:$F$15</c:f>
              <c:numCache>
                <c:formatCode>#,##0.00</c:formatCode>
                <c:ptCount val="7"/>
                <c:pt idx="0">
                  <c:v>127.5</c:v>
                </c:pt>
                <c:pt idx="1">
                  <c:v>127.5</c:v>
                </c:pt>
                <c:pt idx="2">
                  <c:v>127.5</c:v>
                </c:pt>
                <c:pt idx="3">
                  <c:v>127.5</c:v>
                </c:pt>
                <c:pt idx="4">
                  <c:v>127.5</c:v>
                </c:pt>
                <c:pt idx="5">
                  <c:v>127.5</c:v>
                </c:pt>
                <c:pt idx="6">
                  <c:v>127.5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85-485A-9193-6EDE90CBA7E3}"/>
            </c:ext>
          </c:extLst>
        </c:ser>
        <c:ser>
          <c:idx val="2"/>
          <c:order val="2"/>
          <c:tx>
            <c:strRef>
              <c:f>'IDP (3)'!$G$7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(3)'!$G$9:$G$15</c:f>
              <c:numCache>
                <c:formatCode>#,##0.00</c:formatCode>
                <c:ptCount val="7"/>
                <c:pt idx="0">
                  <c:v>172.5</c:v>
                </c:pt>
                <c:pt idx="1">
                  <c:v>172.5</c:v>
                </c:pt>
                <c:pt idx="2">
                  <c:v>172.5</c:v>
                </c:pt>
                <c:pt idx="3">
                  <c:v>172.5</c:v>
                </c:pt>
                <c:pt idx="4">
                  <c:v>172.5</c:v>
                </c:pt>
                <c:pt idx="5">
                  <c:v>172.5</c:v>
                </c:pt>
                <c:pt idx="6">
                  <c:v>172.5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E85-485A-9193-6EDE90CBA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91008"/>
        <c:axId val="65696896"/>
      </c:scatterChart>
      <c:valAx>
        <c:axId val="65691008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696896"/>
        <c:crosses val="autoZero"/>
        <c:crossBetween val="midCat"/>
      </c:valAx>
      <c:valAx>
        <c:axId val="6569689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691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(4)'!$C$7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(4)'!$C$9:$C$15</c:f>
              <c:numCache>
                <c:formatCode>#,##0.00</c:formatCode>
                <c:ptCount val="7"/>
                <c:pt idx="0">
                  <c:v>25000</c:v>
                </c:pt>
                <c:pt idx="1">
                  <c:v>35000</c:v>
                </c:pt>
                <c:pt idx="2">
                  <c:v>35000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34-4C2D-B600-014AAFAB28EB}"/>
            </c:ext>
          </c:extLst>
        </c:ser>
        <c:ser>
          <c:idx val="1"/>
          <c:order val="1"/>
          <c:tx>
            <c:strRef>
              <c:f>'IDP (4)'!$F$7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(4)'!$F$9:$F$15</c:f>
              <c:numCache>
                <c:formatCode>#,##0.00</c:formatCode>
                <c:ptCount val="7"/>
                <c:pt idx="0">
                  <c:v>28500</c:v>
                </c:pt>
                <c:pt idx="1">
                  <c:v>28500</c:v>
                </c:pt>
                <c:pt idx="2">
                  <c:v>28500</c:v>
                </c:pt>
                <c:pt idx="3">
                  <c:v>28500</c:v>
                </c:pt>
                <c:pt idx="4">
                  <c:v>28500</c:v>
                </c:pt>
                <c:pt idx="5">
                  <c:v>28500</c:v>
                </c:pt>
                <c:pt idx="6">
                  <c:v>28500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34-4C2D-B600-014AAFAB28EB}"/>
            </c:ext>
          </c:extLst>
        </c:ser>
        <c:ser>
          <c:idx val="2"/>
          <c:order val="2"/>
          <c:tx>
            <c:strRef>
              <c:f>'IDP (4)'!$G$7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(4)'!$G$9:$G$15</c:f>
              <c:numCache>
                <c:formatCode>#,##0.00</c:formatCode>
                <c:ptCount val="7"/>
                <c:pt idx="0">
                  <c:v>31500</c:v>
                </c:pt>
                <c:pt idx="1">
                  <c:v>31500</c:v>
                </c:pt>
                <c:pt idx="2">
                  <c:v>31500</c:v>
                </c:pt>
                <c:pt idx="3">
                  <c:v>31500</c:v>
                </c:pt>
                <c:pt idx="4">
                  <c:v>31500</c:v>
                </c:pt>
                <c:pt idx="5">
                  <c:v>31500</c:v>
                </c:pt>
                <c:pt idx="6">
                  <c:v>31500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34-4C2D-B600-014AAFAB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79904"/>
        <c:axId val="67981696"/>
      </c:scatterChart>
      <c:valAx>
        <c:axId val="67979904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981696"/>
        <c:crosses val="autoZero"/>
        <c:crossBetween val="midCat"/>
      </c:valAx>
      <c:valAx>
        <c:axId val="6798169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9799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(5)'!$C$7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(5)'!$C$9:$C$15</c:f>
              <c:numCache>
                <c:formatCode>#,##0.00</c:formatCode>
                <c:ptCount val="7"/>
                <c:pt idx="0">
                  <c:v>65</c:v>
                </c:pt>
                <c:pt idx="1">
                  <c:v>51</c:v>
                </c:pt>
                <c:pt idx="2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E6-4D9B-89B8-E395684731B5}"/>
            </c:ext>
          </c:extLst>
        </c:ser>
        <c:ser>
          <c:idx val="1"/>
          <c:order val="1"/>
          <c:tx>
            <c:strRef>
              <c:f>'IDP (5)'!$F$7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(5)'!$F$9:$F$15</c:f>
              <c:numCache>
                <c:formatCode>#,##0.00</c:formatCode>
                <c:ptCount val="7"/>
                <c:pt idx="0">
                  <c:v>47.5</c:v>
                </c:pt>
                <c:pt idx="1">
                  <c:v>47.5</c:v>
                </c:pt>
                <c:pt idx="2">
                  <c:v>47.5</c:v>
                </c:pt>
                <c:pt idx="3">
                  <c:v>47.5</c:v>
                </c:pt>
                <c:pt idx="4">
                  <c:v>47.5</c:v>
                </c:pt>
                <c:pt idx="5">
                  <c:v>47.5</c:v>
                </c:pt>
                <c:pt idx="6">
                  <c:v>47.5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E6-4D9B-89B8-E395684731B5}"/>
            </c:ext>
          </c:extLst>
        </c:ser>
        <c:ser>
          <c:idx val="2"/>
          <c:order val="2"/>
          <c:tx>
            <c:strRef>
              <c:f>'IDP (5)'!$G$7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(5)'!$G$9:$G$15</c:f>
              <c:numCache>
                <c:formatCode>#,##0.00</c:formatCode>
                <c:ptCount val="7"/>
                <c:pt idx="0">
                  <c:v>52.5</c:v>
                </c:pt>
                <c:pt idx="1">
                  <c:v>52.5</c:v>
                </c:pt>
                <c:pt idx="2">
                  <c:v>52.5</c:v>
                </c:pt>
                <c:pt idx="3">
                  <c:v>52.5</c:v>
                </c:pt>
                <c:pt idx="4">
                  <c:v>52.5</c:v>
                </c:pt>
                <c:pt idx="5">
                  <c:v>52.5</c:v>
                </c:pt>
                <c:pt idx="6">
                  <c:v>52.5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E6-4D9B-89B8-E39568473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72640"/>
        <c:axId val="67874176"/>
      </c:scatterChart>
      <c:valAx>
        <c:axId val="6787264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874176"/>
        <c:crosses val="autoZero"/>
        <c:crossBetween val="midCat"/>
      </c:valAx>
      <c:valAx>
        <c:axId val="6787417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872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(6)'!$C$7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(6)'!$C$9:$C$15</c:f>
              <c:numCache>
                <c:formatCode>#,##0.00</c:formatCode>
                <c:ptCount val="7"/>
                <c:pt idx="0">
                  <c:v>35000</c:v>
                </c:pt>
                <c:pt idx="1">
                  <c:v>25000</c:v>
                </c:pt>
                <c:pt idx="2">
                  <c:v>25000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35-456C-BDEF-978883B99F1A}"/>
            </c:ext>
          </c:extLst>
        </c:ser>
        <c:ser>
          <c:idx val="1"/>
          <c:order val="1"/>
          <c:tx>
            <c:strRef>
              <c:f>'IDP (6)'!$F$7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(6)'!$F$9:$F$15</c:f>
              <c:numCache>
                <c:formatCode>#,##0.00</c:formatCode>
                <c:ptCount val="7"/>
                <c:pt idx="0">
                  <c:v>25500</c:v>
                </c:pt>
                <c:pt idx="1">
                  <c:v>25500</c:v>
                </c:pt>
                <c:pt idx="2">
                  <c:v>25500</c:v>
                </c:pt>
                <c:pt idx="3">
                  <c:v>25500</c:v>
                </c:pt>
                <c:pt idx="4">
                  <c:v>25500</c:v>
                </c:pt>
                <c:pt idx="5">
                  <c:v>25500</c:v>
                </c:pt>
                <c:pt idx="6">
                  <c:v>25500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35-456C-BDEF-978883B99F1A}"/>
            </c:ext>
          </c:extLst>
        </c:ser>
        <c:ser>
          <c:idx val="2"/>
          <c:order val="2"/>
          <c:tx>
            <c:strRef>
              <c:f>'IDP (6)'!$G$7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(6)'!$G$9:$G$15</c:f>
              <c:numCache>
                <c:formatCode>#,##0.00</c:formatCode>
                <c:ptCount val="7"/>
                <c:pt idx="0">
                  <c:v>34500</c:v>
                </c:pt>
                <c:pt idx="1">
                  <c:v>34500</c:v>
                </c:pt>
                <c:pt idx="2">
                  <c:v>34500</c:v>
                </c:pt>
                <c:pt idx="3">
                  <c:v>34500</c:v>
                </c:pt>
                <c:pt idx="4">
                  <c:v>34500</c:v>
                </c:pt>
                <c:pt idx="5">
                  <c:v>34500</c:v>
                </c:pt>
                <c:pt idx="6">
                  <c:v>34500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35-456C-BDEF-978883B99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56192"/>
        <c:axId val="68057728"/>
      </c:scatterChart>
      <c:valAx>
        <c:axId val="68056192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057728"/>
        <c:crosses val="autoZero"/>
        <c:crossBetween val="midCat"/>
      </c:valAx>
      <c:valAx>
        <c:axId val="6805772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056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(7)'!$C$7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(7)'!$C$9:$C$15</c:f>
              <c:numCache>
                <c:formatCode>#,##0.00</c:formatCode>
                <c:ptCount val="7"/>
                <c:pt idx="0">
                  <c:v>100</c:v>
                </c:pt>
                <c:pt idx="1">
                  <c:v>150</c:v>
                </c:pt>
                <c:pt idx="2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87-4F58-B269-BCC2A6A9F2C5}"/>
            </c:ext>
          </c:extLst>
        </c:ser>
        <c:ser>
          <c:idx val="1"/>
          <c:order val="1"/>
          <c:tx>
            <c:strRef>
              <c:f>'IDP (7)'!$F$7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(7)'!$F$9:$F$15</c:f>
              <c:numCache>
                <c:formatCode>#,##0.00</c:formatCode>
                <c:ptCount val="7"/>
                <c:pt idx="0">
                  <c:v>146.25</c:v>
                </c:pt>
                <c:pt idx="1">
                  <c:v>146.25</c:v>
                </c:pt>
                <c:pt idx="2">
                  <c:v>146.25</c:v>
                </c:pt>
                <c:pt idx="3">
                  <c:v>146.25</c:v>
                </c:pt>
                <c:pt idx="4">
                  <c:v>146.25</c:v>
                </c:pt>
                <c:pt idx="5">
                  <c:v>146.25</c:v>
                </c:pt>
                <c:pt idx="6">
                  <c:v>146.25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87-4F58-B269-BCC2A6A9F2C5}"/>
            </c:ext>
          </c:extLst>
        </c:ser>
        <c:ser>
          <c:idx val="2"/>
          <c:order val="2"/>
          <c:tx>
            <c:strRef>
              <c:f>'IDP (7)'!$G$7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(7)'!$G$9:$G$15</c:f>
              <c:numCache>
                <c:formatCode>#,##0.00</c:formatCode>
                <c:ptCount val="7"/>
                <c:pt idx="0">
                  <c:v>153.75</c:v>
                </c:pt>
                <c:pt idx="1">
                  <c:v>153.75</c:v>
                </c:pt>
                <c:pt idx="2">
                  <c:v>153.75</c:v>
                </c:pt>
                <c:pt idx="3">
                  <c:v>153.75</c:v>
                </c:pt>
                <c:pt idx="4">
                  <c:v>153.75</c:v>
                </c:pt>
                <c:pt idx="5">
                  <c:v>153.75</c:v>
                </c:pt>
                <c:pt idx="6">
                  <c:v>153.75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87-4F58-B269-BCC2A6A9F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37344"/>
        <c:axId val="68138880"/>
      </c:scatterChart>
      <c:valAx>
        <c:axId val="68137344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138880"/>
        <c:crosses val="autoZero"/>
        <c:crossBetween val="midCat"/>
      </c:valAx>
      <c:valAx>
        <c:axId val="6813888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1373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(8)'!$C$7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(8)'!$C$9:$C$15</c:f>
              <c:numCache>
                <c:formatCode>#,##0.00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1B-4204-B2D2-05103AE05FCD}"/>
            </c:ext>
          </c:extLst>
        </c:ser>
        <c:ser>
          <c:idx val="1"/>
          <c:order val="1"/>
          <c:tx>
            <c:strRef>
              <c:f>'IDP (8)'!$F$7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(8)'!$F$9:$F$15</c:f>
              <c:numCache>
                <c:formatCode>#,##0.00</c:formatCode>
                <c:ptCount val="7"/>
                <c:pt idx="0">
                  <c:v>32.4</c:v>
                </c:pt>
                <c:pt idx="1">
                  <c:v>32.4</c:v>
                </c:pt>
                <c:pt idx="2">
                  <c:v>32.4</c:v>
                </c:pt>
                <c:pt idx="3">
                  <c:v>32.4</c:v>
                </c:pt>
                <c:pt idx="4">
                  <c:v>32.4</c:v>
                </c:pt>
                <c:pt idx="5">
                  <c:v>32.4</c:v>
                </c:pt>
                <c:pt idx="6">
                  <c:v>32.4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1B-4204-B2D2-05103AE05FCD}"/>
            </c:ext>
          </c:extLst>
        </c:ser>
        <c:ser>
          <c:idx val="2"/>
          <c:order val="2"/>
          <c:tx>
            <c:strRef>
              <c:f>'IDP (8)'!$G$7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(8)'!$G$9:$G$15</c:f>
              <c:numCache>
                <c:formatCode>#,##0.00</c:formatCode>
                <c:ptCount val="7"/>
                <c:pt idx="0">
                  <c:v>39.6</c:v>
                </c:pt>
                <c:pt idx="1">
                  <c:v>39.6</c:v>
                </c:pt>
                <c:pt idx="2">
                  <c:v>39.6</c:v>
                </c:pt>
                <c:pt idx="3">
                  <c:v>39.6</c:v>
                </c:pt>
                <c:pt idx="4">
                  <c:v>39.6</c:v>
                </c:pt>
                <c:pt idx="5">
                  <c:v>39.6</c:v>
                </c:pt>
                <c:pt idx="6">
                  <c:v>39.6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11B-4204-B2D2-05103AE05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29536"/>
        <c:axId val="68535424"/>
      </c:scatterChart>
      <c:valAx>
        <c:axId val="6852953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535424"/>
        <c:crosses val="autoZero"/>
        <c:crossBetween val="midCat"/>
      </c:valAx>
      <c:valAx>
        <c:axId val="6853542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529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(9)'!$F$7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(9)'!$F$9:$F$15</c:f>
              <c:numCache>
                <c:formatCode>#,##0.00</c:formatCode>
                <c:ptCount val="7"/>
                <c:pt idx="0">
                  <c:v>83.333333333333343</c:v>
                </c:pt>
                <c:pt idx="1">
                  <c:v>91.666666666666657</c:v>
                </c:pt>
                <c:pt idx="2">
                  <c:v>61.666666666666671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A-48B9-BF2F-3F113207CCA8}"/>
            </c:ext>
          </c:extLst>
        </c:ser>
        <c:ser>
          <c:idx val="1"/>
          <c:order val="1"/>
          <c:tx>
            <c:strRef>
              <c:f>'IDP (9)'!$G$7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(9)'!$G$9:$G$15</c:f>
              <c:numCache>
                <c:formatCode>#,##0.00</c:formatCode>
                <c:ptCount val="7"/>
                <c:pt idx="0">
                  <c:v>16.666666666666657</c:v>
                </c:pt>
                <c:pt idx="1">
                  <c:v>8.3333333333333428</c:v>
                </c:pt>
                <c:pt idx="2">
                  <c:v>38.333333333333329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A-48B9-BF2F-3F113207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212608"/>
        <c:axId val="68214144"/>
      </c:barChart>
      <c:catAx>
        <c:axId val="6821260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214144"/>
        <c:crosses val="autoZero"/>
        <c:auto val="1"/>
        <c:lblAlgn val="ctr"/>
        <c:lblOffset val="100"/>
        <c:noMultiLvlLbl val="0"/>
      </c:catAx>
      <c:valAx>
        <c:axId val="6821414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212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A3" sqref="A3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0" width="70" style="1" customWidth="1"/>
    <col min="11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7" t="s">
        <v>2</v>
      </c>
      <c r="C1" s="58"/>
      <c r="D1" s="29"/>
      <c r="E1" s="29"/>
      <c r="F1" s="29"/>
      <c r="G1" s="32" t="s">
        <v>45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">
        <v>61</v>
      </c>
      <c r="E3" s="62"/>
      <c r="F3" s="62"/>
      <c r="G3" s="63"/>
    </row>
    <row r="4" spans="2:14" x14ac:dyDescent="0.3">
      <c r="B4" s="60" t="s">
        <v>21</v>
      </c>
      <c r="C4" s="61"/>
      <c r="D4" s="64"/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x14ac:dyDescent="0.3">
      <c r="B5" s="7"/>
      <c r="C5" s="4"/>
      <c r="D5" s="4"/>
      <c r="E5" s="4"/>
      <c r="F5" s="4"/>
      <c r="G5" s="4"/>
      <c r="H5" s="3"/>
      <c r="I5" s="3"/>
      <c r="J5" s="3"/>
      <c r="K5" s="3"/>
      <c r="L5" s="3"/>
      <c r="M5" s="3"/>
      <c r="N5" s="3"/>
    </row>
    <row r="6" spans="2:14" x14ac:dyDescent="0.3">
      <c r="B6" s="40" t="s">
        <v>22</v>
      </c>
      <c r="C6" s="68" t="s">
        <v>23</v>
      </c>
      <c r="D6" s="68"/>
      <c r="E6" s="68"/>
      <c r="F6" s="68"/>
      <c r="G6" s="69"/>
    </row>
    <row r="7" spans="2:14" x14ac:dyDescent="0.3">
      <c r="B7" s="38" t="s">
        <v>24</v>
      </c>
      <c r="C7" s="66" t="s">
        <v>46</v>
      </c>
      <c r="D7" s="66" t="s">
        <v>46</v>
      </c>
      <c r="E7" s="66" t="s">
        <v>46</v>
      </c>
      <c r="F7" s="66" t="s">
        <v>46</v>
      </c>
      <c r="G7" s="67" t="s">
        <v>46</v>
      </c>
      <c r="J7" s="47"/>
    </row>
    <row r="8" spans="2:14" x14ac:dyDescent="0.3">
      <c r="B8" s="38" t="s">
        <v>25</v>
      </c>
      <c r="C8" s="66" t="s">
        <v>47</v>
      </c>
      <c r="D8" s="66" t="s">
        <v>47</v>
      </c>
      <c r="E8" s="66" t="s">
        <v>47</v>
      </c>
      <c r="F8" s="66" t="s">
        <v>47</v>
      </c>
      <c r="G8" s="67" t="s">
        <v>47</v>
      </c>
      <c r="J8" s="47"/>
    </row>
    <row r="9" spans="2:14" x14ac:dyDescent="0.3">
      <c r="B9" s="38" t="s">
        <v>26</v>
      </c>
      <c r="C9" s="66" t="s">
        <v>48</v>
      </c>
      <c r="D9" s="66" t="s">
        <v>48</v>
      </c>
      <c r="E9" s="66" t="s">
        <v>48</v>
      </c>
      <c r="F9" s="66" t="s">
        <v>48</v>
      </c>
      <c r="G9" s="67" t="s">
        <v>48</v>
      </c>
      <c r="J9" s="47"/>
    </row>
    <row r="10" spans="2:14" x14ac:dyDescent="0.3">
      <c r="B10" s="38" t="s">
        <v>27</v>
      </c>
      <c r="C10" s="66" t="s">
        <v>49</v>
      </c>
      <c r="D10" s="66" t="s">
        <v>49</v>
      </c>
      <c r="E10" s="66" t="s">
        <v>49</v>
      </c>
      <c r="F10" s="66" t="s">
        <v>49</v>
      </c>
      <c r="G10" s="67" t="s">
        <v>49</v>
      </c>
      <c r="J10" s="47"/>
    </row>
    <row r="11" spans="2:14" x14ac:dyDescent="0.3">
      <c r="B11" s="38" t="s">
        <v>28</v>
      </c>
      <c r="C11" s="66" t="s">
        <v>50</v>
      </c>
      <c r="D11" s="66" t="s">
        <v>50</v>
      </c>
      <c r="E11" s="66" t="s">
        <v>50</v>
      </c>
      <c r="F11" s="66" t="s">
        <v>50</v>
      </c>
      <c r="G11" s="67" t="s">
        <v>50</v>
      </c>
      <c r="J11" s="47"/>
    </row>
    <row r="12" spans="2:14" x14ac:dyDescent="0.3">
      <c r="B12" s="38" t="s">
        <v>29</v>
      </c>
      <c r="C12" s="66" t="s">
        <v>51</v>
      </c>
      <c r="D12" s="66" t="s">
        <v>51</v>
      </c>
      <c r="E12" s="66" t="s">
        <v>51</v>
      </c>
      <c r="F12" s="66" t="s">
        <v>51</v>
      </c>
      <c r="G12" s="67" t="s">
        <v>51</v>
      </c>
      <c r="J12" s="47"/>
    </row>
    <row r="13" spans="2:14" x14ac:dyDescent="0.3">
      <c r="B13" s="38" t="s">
        <v>30</v>
      </c>
      <c r="C13" s="66" t="s">
        <v>52</v>
      </c>
      <c r="D13" s="66" t="s">
        <v>52</v>
      </c>
      <c r="E13" s="66" t="s">
        <v>52</v>
      </c>
      <c r="F13" s="66" t="s">
        <v>52</v>
      </c>
      <c r="G13" s="67" t="s">
        <v>52</v>
      </c>
      <c r="J13" s="47"/>
    </row>
    <row r="14" spans="2:14" x14ac:dyDescent="0.3">
      <c r="B14" s="38" t="s">
        <v>31</v>
      </c>
      <c r="C14" s="66" t="s">
        <v>53</v>
      </c>
      <c r="D14" s="66" t="s">
        <v>53</v>
      </c>
      <c r="E14" s="66" t="s">
        <v>53</v>
      </c>
      <c r="F14" s="66" t="s">
        <v>53</v>
      </c>
      <c r="G14" s="67" t="s">
        <v>53</v>
      </c>
      <c r="J14" s="47"/>
    </row>
    <row r="15" spans="2:14" x14ac:dyDescent="0.3">
      <c r="B15" s="38" t="s">
        <v>32</v>
      </c>
      <c r="C15" s="66" t="s">
        <v>54</v>
      </c>
      <c r="D15" s="66" t="s">
        <v>54</v>
      </c>
      <c r="E15" s="66" t="s">
        <v>54</v>
      </c>
      <c r="F15" s="66" t="s">
        <v>54</v>
      </c>
      <c r="G15" s="67" t="s">
        <v>54</v>
      </c>
      <c r="J15" s="47"/>
    </row>
    <row r="16" spans="2:14" x14ac:dyDescent="0.3">
      <c r="B16" s="38" t="s">
        <v>33</v>
      </c>
      <c r="C16" s="66" t="s">
        <v>55</v>
      </c>
      <c r="D16" s="66" t="s">
        <v>55</v>
      </c>
      <c r="E16" s="66" t="s">
        <v>55</v>
      </c>
      <c r="F16" s="66" t="s">
        <v>55</v>
      </c>
      <c r="G16" s="67" t="s">
        <v>55</v>
      </c>
      <c r="J16" s="47"/>
    </row>
    <row r="17" spans="2:10" x14ac:dyDescent="0.3">
      <c r="B17" s="38" t="s">
        <v>37</v>
      </c>
      <c r="C17" s="66" t="s">
        <v>56</v>
      </c>
      <c r="D17" s="66" t="s">
        <v>56</v>
      </c>
      <c r="E17" s="66" t="s">
        <v>56</v>
      </c>
      <c r="F17" s="66" t="s">
        <v>56</v>
      </c>
      <c r="G17" s="67" t="s">
        <v>56</v>
      </c>
      <c r="J17" s="47"/>
    </row>
    <row r="18" spans="2:10" x14ac:dyDescent="0.3">
      <c r="B18" s="38" t="s">
        <v>38</v>
      </c>
      <c r="C18" s="66" t="s">
        <v>57</v>
      </c>
      <c r="D18" s="66" t="s">
        <v>57</v>
      </c>
      <c r="E18" s="66" t="s">
        <v>57</v>
      </c>
      <c r="F18" s="66" t="s">
        <v>57</v>
      </c>
      <c r="G18" s="67" t="s">
        <v>57</v>
      </c>
      <c r="J18" s="47"/>
    </row>
    <row r="19" spans="2:10" x14ac:dyDescent="0.3">
      <c r="B19" s="38" t="s">
        <v>39</v>
      </c>
      <c r="C19" s="66" t="s">
        <v>58</v>
      </c>
      <c r="D19" s="66" t="s">
        <v>58</v>
      </c>
      <c r="E19" s="66" t="s">
        <v>58</v>
      </c>
      <c r="F19" s="66" t="s">
        <v>58</v>
      </c>
      <c r="G19" s="67" t="s">
        <v>58</v>
      </c>
      <c r="J19" s="47"/>
    </row>
    <row r="20" spans="2:10" x14ac:dyDescent="0.3">
      <c r="B20" s="38" t="s">
        <v>40</v>
      </c>
      <c r="C20" s="66" t="s">
        <v>59</v>
      </c>
      <c r="D20" s="66" t="s">
        <v>59</v>
      </c>
      <c r="E20" s="66" t="s">
        <v>59</v>
      </c>
      <c r="F20" s="66" t="s">
        <v>59</v>
      </c>
      <c r="G20" s="67" t="s">
        <v>59</v>
      </c>
      <c r="J20" s="47"/>
    </row>
    <row r="21" spans="2:10" x14ac:dyDescent="0.3">
      <c r="B21" s="38" t="s">
        <v>41</v>
      </c>
      <c r="C21" s="66" t="s">
        <v>60</v>
      </c>
      <c r="D21" s="66" t="s">
        <v>60</v>
      </c>
      <c r="E21" s="66" t="s">
        <v>60</v>
      </c>
      <c r="F21" s="66" t="s">
        <v>60</v>
      </c>
      <c r="G21" s="67" t="s">
        <v>60</v>
      </c>
      <c r="J21" s="48"/>
    </row>
    <row r="22" spans="2:10" x14ac:dyDescent="0.3">
      <c r="B22" s="38"/>
      <c r="C22" s="66"/>
      <c r="D22" s="66"/>
      <c r="E22" s="66"/>
      <c r="F22" s="66"/>
      <c r="G22" s="25"/>
    </row>
    <row r="23" spans="2:10" x14ac:dyDescent="0.3">
      <c r="B23" s="38"/>
      <c r="C23" s="66"/>
      <c r="D23" s="66"/>
      <c r="E23" s="66"/>
      <c r="F23" s="66"/>
      <c r="G23" s="25"/>
    </row>
    <row r="24" spans="2:10" x14ac:dyDescent="0.3">
      <c r="B24" s="38"/>
      <c r="C24" s="66"/>
      <c r="D24" s="66"/>
      <c r="E24" s="66"/>
      <c r="F24" s="66"/>
      <c r="G24" s="25"/>
    </row>
    <row r="25" spans="2:10" x14ac:dyDescent="0.3">
      <c r="B25" s="38"/>
      <c r="C25" s="66"/>
      <c r="D25" s="66"/>
      <c r="E25" s="66"/>
      <c r="F25" s="66"/>
      <c r="G25" s="25"/>
    </row>
    <row r="26" spans="2:10" x14ac:dyDescent="0.3">
      <c r="B26" s="39"/>
      <c r="C26" s="73"/>
      <c r="D26" s="73"/>
      <c r="E26" s="73"/>
      <c r="F26" s="73"/>
      <c r="G26" s="28"/>
    </row>
    <row r="30" spans="2:10" ht="15.6" customHeight="1" x14ac:dyDescent="0.3">
      <c r="E30" s="70" t="s">
        <v>34</v>
      </c>
      <c r="F30" s="71"/>
      <c r="G30" s="72"/>
    </row>
    <row r="31" spans="2:10" x14ac:dyDescent="0.3">
      <c r="E31" s="54" t="s">
        <v>35</v>
      </c>
      <c r="F31" s="55"/>
      <c r="G31" s="56"/>
    </row>
    <row r="32" spans="2:10" x14ac:dyDescent="0.3">
      <c r="E32" s="41"/>
      <c r="F32" s="24"/>
      <c r="G32" s="25"/>
    </row>
    <row r="33" spans="5:7" x14ac:dyDescent="0.3">
      <c r="E33" s="41"/>
      <c r="F33" s="43"/>
      <c r="G33" s="44"/>
    </row>
    <row r="34" spans="5:7" x14ac:dyDescent="0.3">
      <c r="E34" s="42"/>
      <c r="F34" s="45" t="s">
        <v>36</v>
      </c>
      <c r="G34" s="46">
        <f ca="1">TODAY()</f>
        <v>43299</v>
      </c>
    </row>
  </sheetData>
  <sheetProtection password="DF1E" sheet="1" objects="1" scenarios="1"/>
  <mergeCells count="29">
    <mergeCell ref="C26:F26"/>
    <mergeCell ref="C20:G20"/>
    <mergeCell ref="C21:G21"/>
    <mergeCell ref="C15:G15"/>
    <mergeCell ref="C16:G16"/>
    <mergeCell ref="C17:G17"/>
    <mergeCell ref="C18:G18"/>
    <mergeCell ref="C19:G19"/>
    <mergeCell ref="C11:G11"/>
    <mergeCell ref="C22:F22"/>
    <mergeCell ref="C23:F23"/>
    <mergeCell ref="C24:F24"/>
    <mergeCell ref="C25:F25"/>
    <mergeCell ref="E31:G31"/>
    <mergeCell ref="B1:C1"/>
    <mergeCell ref="B2:C2"/>
    <mergeCell ref="B3:C3"/>
    <mergeCell ref="D3:G3"/>
    <mergeCell ref="B4:C4"/>
    <mergeCell ref="D4:G4"/>
    <mergeCell ref="C12:G12"/>
    <mergeCell ref="C13:G13"/>
    <mergeCell ref="C14:G14"/>
    <mergeCell ref="C6:G6"/>
    <mergeCell ref="E30:G30"/>
    <mergeCell ref="C7:G7"/>
    <mergeCell ref="C8:G8"/>
    <mergeCell ref="C9:G9"/>
    <mergeCell ref="C10:G10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54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 t="s">
        <v>16</v>
      </c>
      <c r="E5" s="49"/>
      <c r="F5" s="49"/>
      <c r="G5" s="50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67</v>
      </c>
      <c r="D7" s="14" t="s">
        <v>68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69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2500</v>
      </c>
      <c r="D9" s="37">
        <v>3000</v>
      </c>
      <c r="E9" s="36" t="s">
        <v>18</v>
      </c>
      <c r="F9" s="10">
        <f>(C9/D9)*100</f>
        <v>83.333333333333343</v>
      </c>
      <c r="G9" s="10">
        <f>100-F9</f>
        <v>16.666666666666657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2750</v>
      </c>
      <c r="D10" s="37">
        <v>3000</v>
      </c>
      <c r="E10" s="11" t="str">
        <f>E9</f>
        <v>numero (n)</v>
      </c>
      <c r="F10" s="10">
        <f t="shared" ref="F10:F15" si="0">(C10/D10)*100</f>
        <v>91.666666666666657</v>
      </c>
      <c r="G10" s="10">
        <f t="shared" ref="G10:G15" si="1">100-F10</f>
        <v>8.3333333333333428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1850</v>
      </c>
      <c r="D11" s="37">
        <v>3000</v>
      </c>
      <c r="E11" s="11" t="str">
        <f t="shared" ref="E11:E15" si="2">E10</f>
        <v>numero (n)</v>
      </c>
      <c r="F11" s="10">
        <f t="shared" si="0"/>
        <v>61.666666666666671</v>
      </c>
      <c r="G11" s="10">
        <f t="shared" si="1"/>
        <v>38.333333333333329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70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 t="s">
        <v>16</v>
      </c>
      <c r="E5" s="49"/>
      <c r="F5" s="49"/>
      <c r="G5" s="50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71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250</v>
      </c>
      <c r="D9" s="37">
        <v>250</v>
      </c>
      <c r="E9" s="36" t="s">
        <v>18</v>
      </c>
      <c r="F9" s="10">
        <f>(C9/D9)*100</f>
        <v>100</v>
      </c>
      <c r="G9" s="10">
        <f>100-F9</f>
        <v>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350</v>
      </c>
      <c r="D10" s="37">
        <v>400</v>
      </c>
      <c r="E10" s="11" t="str">
        <f>E9</f>
        <v>numero (n)</v>
      </c>
      <c r="F10" s="10">
        <f t="shared" ref="F10:F15" si="0">(C10/D10)*100</f>
        <v>87.5</v>
      </c>
      <c r="G10" s="10">
        <f t="shared" ref="G10:G15" si="1">100-F10</f>
        <v>12.5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250</v>
      </c>
      <c r="D11" s="37">
        <v>400</v>
      </c>
      <c r="E11" s="11" t="str">
        <f t="shared" ref="E11:E15" si="2">E10</f>
        <v>numero (n)</v>
      </c>
      <c r="F11" s="10">
        <f t="shared" si="0"/>
        <v>62.5</v>
      </c>
      <c r="G11" s="10">
        <f t="shared" si="1"/>
        <v>37.5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72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>
        <v>15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12500</v>
      </c>
      <c r="D9" s="37">
        <v>14000</v>
      </c>
      <c r="E9" s="36" t="s">
        <v>44</v>
      </c>
      <c r="F9" s="10">
        <f>D9-((D9/100)*$D$5)</f>
        <v>11900</v>
      </c>
      <c r="G9" s="10">
        <f>D9+((D9/100)*$D$5)</f>
        <v>16100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17500</v>
      </c>
      <c r="D10" s="37">
        <v>14000</v>
      </c>
      <c r="E10" s="11" t="str">
        <f>E9</f>
        <v>Euro (€)</v>
      </c>
      <c r="F10" s="10">
        <f>D10-((D10/100)*$D$5)</f>
        <v>11900</v>
      </c>
      <c r="G10" s="10">
        <f>D10+((D10/100)*$D$5)</f>
        <v>16100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17500</v>
      </c>
      <c r="D11" s="37">
        <v>14000</v>
      </c>
      <c r="E11" s="11" t="str">
        <f t="shared" ref="E11:E15" si="0">E10</f>
        <v>Euro (€)</v>
      </c>
      <c r="F11" s="10">
        <f>D11-((D11/100)*$D$5)</f>
        <v>11900</v>
      </c>
      <c r="G11" s="10">
        <f>D11+((D11/100)*$D$5)</f>
        <v>16100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14000</v>
      </c>
      <c r="E12" s="11" t="str">
        <f t="shared" si="0"/>
        <v>Euro (€)</v>
      </c>
      <c r="F12" s="10">
        <f t="shared" ref="F12:F15" si="1">D12-((D12/100)*$D$5)</f>
        <v>11900</v>
      </c>
      <c r="G12" s="10">
        <f t="shared" ref="G12:G15" si="2">D12+((D12/100)*$D$5)</f>
        <v>16100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14000</v>
      </c>
      <c r="E13" s="11" t="str">
        <f t="shared" si="0"/>
        <v>Euro (€)</v>
      </c>
      <c r="F13" s="10">
        <f t="shared" si="1"/>
        <v>11900</v>
      </c>
      <c r="G13" s="10">
        <f t="shared" si="2"/>
        <v>16100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14000</v>
      </c>
      <c r="E14" s="11" t="str">
        <f t="shared" si="0"/>
        <v>Euro (€)</v>
      </c>
      <c r="F14" s="10">
        <f t="shared" si="1"/>
        <v>11900</v>
      </c>
      <c r="G14" s="10">
        <f t="shared" si="2"/>
        <v>16100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14000</v>
      </c>
      <c r="E15" s="11" t="str">
        <f t="shared" si="0"/>
        <v>Euro (€)</v>
      </c>
      <c r="F15" s="10">
        <f t="shared" si="1"/>
        <v>11900</v>
      </c>
      <c r="G15" s="10">
        <f t="shared" si="2"/>
        <v>16100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73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 t="s">
        <v>16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42</v>
      </c>
      <c r="D7" s="14" t="s">
        <v>43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12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25000</v>
      </c>
      <c r="D9" s="37">
        <v>30000</v>
      </c>
      <c r="E9" s="36" t="s">
        <v>18</v>
      </c>
      <c r="F9" s="10">
        <f>(C9/D9)*100</f>
        <v>83.333333333333343</v>
      </c>
      <c r="G9" s="10">
        <f>100-F9</f>
        <v>16.666666666666657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32000</v>
      </c>
      <c r="D10" s="37">
        <v>30000</v>
      </c>
      <c r="E10" s="11" t="str">
        <f>E9</f>
        <v>numero (n)</v>
      </c>
      <c r="F10" s="10">
        <f t="shared" ref="F10:F15" si="0">(C10/D10)*100</f>
        <v>106.66666666666667</v>
      </c>
      <c r="G10" s="10">
        <f t="shared" ref="G10:G15" si="1">100-F10</f>
        <v>-6.6666666666666714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34000</v>
      </c>
      <c r="D11" s="37">
        <v>30000</v>
      </c>
      <c r="E11" s="11" t="str">
        <f t="shared" ref="E11:E15" si="2">E10</f>
        <v>numero (n)</v>
      </c>
      <c r="F11" s="10">
        <f t="shared" si="0"/>
        <v>113.33333333333333</v>
      </c>
      <c r="G11" s="10">
        <f t="shared" si="1"/>
        <v>-13.333333333333329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74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>
        <v>15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0</v>
      </c>
      <c r="D9" s="37">
        <v>5000</v>
      </c>
      <c r="E9" s="36" t="s">
        <v>44</v>
      </c>
      <c r="F9" s="53" t="s">
        <v>75</v>
      </c>
      <c r="G9" s="10">
        <f>D9+((D9/100)*$D$5)</f>
        <v>5750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3500</v>
      </c>
      <c r="D10" s="37">
        <v>5000</v>
      </c>
      <c r="E10" s="11" t="str">
        <f>E9</f>
        <v>Euro (€)</v>
      </c>
      <c r="F10" s="53" t="s">
        <v>75</v>
      </c>
      <c r="G10" s="10">
        <f>D10+((D10/100)*$D$5)</f>
        <v>5750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6500</v>
      </c>
      <c r="D11" s="37">
        <v>5000</v>
      </c>
      <c r="E11" s="11" t="str">
        <f t="shared" ref="E11:E15" si="0">E10</f>
        <v>Euro (€)</v>
      </c>
      <c r="F11" s="53" t="s">
        <v>75</v>
      </c>
      <c r="G11" s="10">
        <f>D11+((D11/100)*$D$5)</f>
        <v>5750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5000</v>
      </c>
      <c r="E12" s="11" t="str">
        <f t="shared" si="0"/>
        <v>Euro (€)</v>
      </c>
      <c r="F12" s="53" t="s">
        <v>75</v>
      </c>
      <c r="G12" s="10">
        <f t="shared" ref="G12:G15" si="1">D12+((D12/100)*$D$5)</f>
        <v>5750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5000</v>
      </c>
      <c r="E13" s="11" t="str">
        <f t="shared" si="0"/>
        <v>Euro (€)</v>
      </c>
      <c r="F13" s="53" t="s">
        <v>75</v>
      </c>
      <c r="G13" s="10">
        <f t="shared" si="1"/>
        <v>5750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5000</v>
      </c>
      <c r="E14" s="11" t="str">
        <f t="shared" si="0"/>
        <v>Euro (€)</v>
      </c>
      <c r="F14" s="53" t="s">
        <v>75</v>
      </c>
      <c r="G14" s="10">
        <f t="shared" si="1"/>
        <v>5750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5000</v>
      </c>
      <c r="E15" s="11" t="str">
        <f t="shared" si="0"/>
        <v>Euro (€)</v>
      </c>
      <c r="F15" s="53" t="s">
        <v>75</v>
      </c>
      <c r="G15" s="10">
        <f t="shared" si="1"/>
        <v>5750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76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 t="s">
        <v>16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77</v>
      </c>
      <c r="D7" s="14" t="s">
        <v>78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12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250</v>
      </c>
      <c r="D9" s="37">
        <v>250</v>
      </c>
      <c r="E9" s="36" t="s">
        <v>18</v>
      </c>
      <c r="F9" s="10">
        <f>(C9/D9)*100</f>
        <v>100</v>
      </c>
      <c r="G9" s="10">
        <f>100-F9</f>
        <v>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350</v>
      </c>
      <c r="D10" s="37">
        <v>550</v>
      </c>
      <c r="E10" s="11" t="str">
        <f>E9</f>
        <v>numero (n)</v>
      </c>
      <c r="F10" s="10">
        <f t="shared" ref="F10:F15" si="0">(C10/D10)*100</f>
        <v>63.636363636363633</v>
      </c>
      <c r="G10" s="10">
        <f t="shared" ref="G10:G15" si="1">100-F10</f>
        <v>36.363636363636367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350</v>
      </c>
      <c r="D11" s="37">
        <v>500</v>
      </c>
      <c r="E11" s="11" t="str">
        <f t="shared" ref="E11:E15" si="2">E10</f>
        <v>numero (n)</v>
      </c>
      <c r="F11" s="10">
        <f t="shared" si="0"/>
        <v>70</v>
      </c>
      <c r="G11" s="10">
        <f t="shared" si="1"/>
        <v>30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79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>
        <v>15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150</v>
      </c>
      <c r="D9" s="37">
        <v>125</v>
      </c>
      <c r="E9" s="36" t="s">
        <v>44</v>
      </c>
      <c r="F9" s="53" t="s">
        <v>75</v>
      </c>
      <c r="G9" s="10">
        <f>D9+((D9/100)*$D$5)</f>
        <v>143.75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180</v>
      </c>
      <c r="D10" s="37">
        <v>125</v>
      </c>
      <c r="E10" s="11" t="str">
        <f>E9</f>
        <v>Euro (€)</v>
      </c>
      <c r="F10" s="53" t="s">
        <v>75</v>
      </c>
      <c r="G10" s="10">
        <f>D10+((D10/100)*$D$5)</f>
        <v>143.75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125</v>
      </c>
      <c r="D11" s="37">
        <v>125</v>
      </c>
      <c r="E11" s="11" t="str">
        <f t="shared" ref="E11:E15" si="0">E10</f>
        <v>Euro (€)</v>
      </c>
      <c r="F11" s="53" t="s">
        <v>75</v>
      </c>
      <c r="G11" s="10">
        <f>D11+((D11/100)*$D$5)</f>
        <v>143.75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125</v>
      </c>
      <c r="E12" s="11" t="str">
        <f t="shared" si="0"/>
        <v>Euro (€)</v>
      </c>
      <c r="F12" s="53" t="s">
        <v>75</v>
      </c>
      <c r="G12" s="10">
        <f t="shared" ref="G12:G15" si="1">D12+((D12/100)*$D$5)</f>
        <v>143.75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125</v>
      </c>
      <c r="E13" s="11" t="str">
        <f t="shared" si="0"/>
        <v>Euro (€)</v>
      </c>
      <c r="F13" s="53" t="s">
        <v>75</v>
      </c>
      <c r="G13" s="10">
        <f t="shared" si="1"/>
        <v>143.75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125</v>
      </c>
      <c r="E14" s="11" t="str">
        <f t="shared" si="0"/>
        <v>Euro (€)</v>
      </c>
      <c r="F14" s="53" t="s">
        <v>75</v>
      </c>
      <c r="G14" s="10">
        <f t="shared" si="1"/>
        <v>143.75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125</v>
      </c>
      <c r="E15" s="11" t="str">
        <f t="shared" si="0"/>
        <v>Euro (€)</v>
      </c>
      <c r="F15" s="53" t="s">
        <v>75</v>
      </c>
      <c r="G15" s="10">
        <f t="shared" si="1"/>
        <v>143.75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46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>
        <v>5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250000</v>
      </c>
      <c r="D9" s="37">
        <v>280000</v>
      </c>
      <c r="E9" s="36" t="s">
        <v>44</v>
      </c>
      <c r="F9" s="10">
        <f>D9-((D9/100)*$D$5)</f>
        <v>266000</v>
      </c>
      <c r="G9" s="10">
        <f>D9+((D9/100)*$D$5)</f>
        <v>294000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350000</v>
      </c>
      <c r="D10" s="37">
        <v>280000</v>
      </c>
      <c r="E10" s="11" t="str">
        <f>E9</f>
        <v>Euro (€)</v>
      </c>
      <c r="F10" s="10">
        <f>D10-((D10/100)*$D$5)</f>
        <v>266000</v>
      </c>
      <c r="G10" s="10">
        <f>D10+((D10/100)*$D$5)</f>
        <v>294000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350000</v>
      </c>
      <c r="D11" s="37">
        <v>280000</v>
      </c>
      <c r="E11" s="11" t="str">
        <f t="shared" ref="E11:E15" si="0">E10</f>
        <v>Euro (€)</v>
      </c>
      <c r="F11" s="10">
        <f>D11-((D11/100)*$D$5)</f>
        <v>266000</v>
      </c>
      <c r="G11" s="10">
        <f>D11+((D11/100)*$D$5)</f>
        <v>294000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280000</v>
      </c>
      <c r="E12" s="11" t="str">
        <f t="shared" si="0"/>
        <v>Euro (€)</v>
      </c>
      <c r="F12" s="10">
        <f t="shared" ref="F12:F15" si="1">D12-((D12/100)*$D$5)</f>
        <v>266000</v>
      </c>
      <c r="G12" s="10">
        <f t="shared" ref="G12:G15" si="2">D12+((D12/100)*$D$5)</f>
        <v>294000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280000</v>
      </c>
      <c r="E13" s="11" t="str">
        <f t="shared" si="0"/>
        <v>Euro (€)</v>
      </c>
      <c r="F13" s="10">
        <f t="shared" si="1"/>
        <v>266000</v>
      </c>
      <c r="G13" s="10">
        <f t="shared" si="2"/>
        <v>294000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280000</v>
      </c>
      <c r="E14" s="11" t="str">
        <f t="shared" si="0"/>
        <v>Euro (€)</v>
      </c>
      <c r="F14" s="10">
        <f t="shared" si="1"/>
        <v>266000</v>
      </c>
      <c r="G14" s="10">
        <f t="shared" si="2"/>
        <v>294000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280000</v>
      </c>
      <c r="E15" s="11" t="str">
        <f t="shared" si="0"/>
        <v>Euro (€)</v>
      </c>
      <c r="F15" s="10">
        <f t="shared" si="1"/>
        <v>266000</v>
      </c>
      <c r="G15" s="10">
        <f t="shared" si="2"/>
        <v>294000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D4:G4"/>
    <mergeCell ref="D3:G3"/>
    <mergeCell ref="B3:C3"/>
    <mergeCell ref="B4:C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47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>
        <v>35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5</v>
      </c>
      <c r="D9" s="37">
        <v>4</v>
      </c>
      <c r="E9" s="36" t="s">
        <v>15</v>
      </c>
      <c r="F9" s="10">
        <f>D9-((D9/100)*$D$5)</f>
        <v>2.5999999999999996</v>
      </c>
      <c r="G9" s="10">
        <f>D9+((D9/100)*$D$5)</f>
        <v>5.4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5</v>
      </c>
      <c r="D10" s="37">
        <v>4</v>
      </c>
      <c r="E10" s="11" t="str">
        <f>E9</f>
        <v>giorni (gg)</v>
      </c>
      <c r="F10" s="10">
        <f>D10-((D10/100)*$D$5)</f>
        <v>2.5999999999999996</v>
      </c>
      <c r="G10" s="10">
        <f>D10+((D10/100)*$D$5)</f>
        <v>5.4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5</v>
      </c>
      <c r="D11" s="37">
        <v>4</v>
      </c>
      <c r="E11" s="11" t="str">
        <f t="shared" ref="E11:E15" si="0">E10</f>
        <v>giorni (gg)</v>
      </c>
      <c r="F11" s="10">
        <f>D11-((D11/100)*$D$5)</f>
        <v>2.5999999999999996</v>
      </c>
      <c r="G11" s="10">
        <f>D11+((D11/100)*$D$5)</f>
        <v>5.4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4</v>
      </c>
      <c r="E12" s="11" t="str">
        <f t="shared" si="0"/>
        <v>giorni (gg)</v>
      </c>
      <c r="F12" s="10">
        <f t="shared" ref="F12:F15" si="1">D12-((D12/100)*$D$5)</f>
        <v>2.5999999999999996</v>
      </c>
      <c r="G12" s="10">
        <f t="shared" ref="G12:G15" si="2">D12+((D12/100)*$D$5)</f>
        <v>5.4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4</v>
      </c>
      <c r="E13" s="11" t="str">
        <f t="shared" si="0"/>
        <v>giorni (gg)</v>
      </c>
      <c r="F13" s="10">
        <f t="shared" si="1"/>
        <v>2.5999999999999996</v>
      </c>
      <c r="G13" s="10">
        <f t="shared" si="2"/>
        <v>5.4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4</v>
      </c>
      <c r="E14" s="11" t="str">
        <f t="shared" si="0"/>
        <v>giorni (gg)</v>
      </c>
      <c r="F14" s="10">
        <f t="shared" si="1"/>
        <v>2.5999999999999996</v>
      </c>
      <c r="G14" s="10">
        <f t="shared" si="2"/>
        <v>5.4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4</v>
      </c>
      <c r="E15" s="11" t="str">
        <f t="shared" si="0"/>
        <v>giorni (gg)</v>
      </c>
      <c r="F15" s="10">
        <f t="shared" si="1"/>
        <v>2.5999999999999996</v>
      </c>
      <c r="G15" s="10">
        <f t="shared" si="2"/>
        <v>5.4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62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>
        <v>15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250</v>
      </c>
      <c r="D9" s="37">
        <v>150</v>
      </c>
      <c r="E9" s="36" t="s">
        <v>63</v>
      </c>
      <c r="F9" s="10">
        <f>D9-((D9/100)*$D$5)</f>
        <v>127.5</v>
      </c>
      <c r="G9" s="10">
        <f>D9+((D9/100)*$D$5)</f>
        <v>172.5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250</v>
      </c>
      <c r="D10" s="37">
        <v>150</v>
      </c>
      <c r="E10" s="11" t="str">
        <f>E9</f>
        <v>ore (h)</v>
      </c>
      <c r="F10" s="10">
        <f>D10-((D10/100)*$D$5)</f>
        <v>127.5</v>
      </c>
      <c r="G10" s="10">
        <f>D10+((D10/100)*$D$5)</f>
        <v>172.5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350</v>
      </c>
      <c r="D11" s="37">
        <v>150</v>
      </c>
      <c r="E11" s="11" t="str">
        <f t="shared" ref="E11:E15" si="0">E10</f>
        <v>ore (h)</v>
      </c>
      <c r="F11" s="10">
        <f>D11-((D11/100)*$D$5)</f>
        <v>127.5</v>
      </c>
      <c r="G11" s="10">
        <f>D11+((D11/100)*$D$5)</f>
        <v>172.5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150</v>
      </c>
      <c r="E12" s="11" t="str">
        <f t="shared" si="0"/>
        <v>ore (h)</v>
      </c>
      <c r="F12" s="10">
        <f t="shared" ref="F12:F15" si="1">D12-((D12/100)*$D$5)</f>
        <v>127.5</v>
      </c>
      <c r="G12" s="10">
        <f t="shared" ref="G12:G15" si="2">D12+((D12/100)*$D$5)</f>
        <v>172.5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150</v>
      </c>
      <c r="E13" s="11" t="str">
        <f t="shared" si="0"/>
        <v>ore (h)</v>
      </c>
      <c r="F13" s="10">
        <f t="shared" si="1"/>
        <v>127.5</v>
      </c>
      <c r="G13" s="10">
        <f t="shared" si="2"/>
        <v>172.5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150</v>
      </c>
      <c r="E14" s="11" t="str">
        <f t="shared" si="0"/>
        <v>ore (h)</v>
      </c>
      <c r="F14" s="10">
        <f t="shared" si="1"/>
        <v>127.5</v>
      </c>
      <c r="G14" s="10">
        <f t="shared" si="2"/>
        <v>172.5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150</v>
      </c>
      <c r="E15" s="11" t="str">
        <f t="shared" si="0"/>
        <v>ore (h)</v>
      </c>
      <c r="F15" s="10">
        <f t="shared" si="1"/>
        <v>127.5</v>
      </c>
      <c r="G15" s="10">
        <f t="shared" si="2"/>
        <v>172.5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49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>
        <v>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25000</v>
      </c>
      <c r="D9" s="37">
        <v>30000</v>
      </c>
      <c r="E9" s="36" t="s">
        <v>44</v>
      </c>
      <c r="F9" s="10">
        <f>D9-((D9/100)*$D$5)</f>
        <v>28500</v>
      </c>
      <c r="G9" s="10">
        <f>D9+((D9/100)*$D$5)</f>
        <v>31500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35000</v>
      </c>
      <c r="D10" s="37">
        <v>30000</v>
      </c>
      <c r="E10" s="11" t="str">
        <f>E9</f>
        <v>Euro (€)</v>
      </c>
      <c r="F10" s="10">
        <f>D10-((D10/100)*$D$5)</f>
        <v>28500</v>
      </c>
      <c r="G10" s="10">
        <f>D10+((D10/100)*$D$5)</f>
        <v>31500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35000</v>
      </c>
      <c r="D11" s="37">
        <v>30000</v>
      </c>
      <c r="E11" s="11" t="str">
        <f t="shared" ref="E11:E15" si="0">E10</f>
        <v>Euro (€)</v>
      </c>
      <c r="F11" s="10">
        <f>D11-((D11/100)*$D$5)</f>
        <v>28500</v>
      </c>
      <c r="G11" s="10">
        <f>D11+((D11/100)*$D$5)</f>
        <v>31500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30000</v>
      </c>
      <c r="E12" s="11" t="str">
        <f t="shared" si="0"/>
        <v>Euro (€)</v>
      </c>
      <c r="F12" s="10">
        <f t="shared" ref="F12:F15" si="1">D12-((D12/100)*$D$5)</f>
        <v>28500</v>
      </c>
      <c r="G12" s="10">
        <f t="shared" ref="G12:G15" si="2">D12+((D12/100)*$D$5)</f>
        <v>31500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30000</v>
      </c>
      <c r="E13" s="11" t="str">
        <f t="shared" si="0"/>
        <v>Euro (€)</v>
      </c>
      <c r="F13" s="10">
        <f t="shared" si="1"/>
        <v>28500</v>
      </c>
      <c r="G13" s="10">
        <f t="shared" si="2"/>
        <v>31500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30000</v>
      </c>
      <c r="E14" s="11" t="str">
        <f t="shared" si="0"/>
        <v>Euro (€)</v>
      </c>
      <c r="F14" s="10">
        <f t="shared" si="1"/>
        <v>28500</v>
      </c>
      <c r="G14" s="10">
        <f t="shared" si="2"/>
        <v>31500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30000</v>
      </c>
      <c r="E15" s="11" t="str">
        <f t="shared" si="0"/>
        <v>Euro (€)</v>
      </c>
      <c r="F15" s="10">
        <f t="shared" si="1"/>
        <v>28500</v>
      </c>
      <c r="G15" s="10">
        <f t="shared" si="2"/>
        <v>31500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64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>
        <v>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65</v>
      </c>
      <c r="D9" s="37">
        <v>50</v>
      </c>
      <c r="E9" s="36" t="s">
        <v>18</v>
      </c>
      <c r="F9" s="10">
        <f>D9-((D9/100)*$D$5)</f>
        <v>47.5</v>
      </c>
      <c r="G9" s="10">
        <f>D9+((D9/100)*$D$5)</f>
        <v>52.5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51</v>
      </c>
      <c r="D10" s="37">
        <v>50</v>
      </c>
      <c r="E10" s="11" t="str">
        <f>E9</f>
        <v>numero (n)</v>
      </c>
      <c r="F10" s="10">
        <f>D10-((D10/100)*$D$5)</f>
        <v>47.5</v>
      </c>
      <c r="G10" s="10">
        <f>D10+((D10/100)*$D$5)</f>
        <v>52.5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51</v>
      </c>
      <c r="D11" s="37">
        <v>50</v>
      </c>
      <c r="E11" s="11" t="str">
        <f t="shared" ref="E11:E15" si="0">E10</f>
        <v>numero (n)</v>
      </c>
      <c r="F11" s="10">
        <f>D11-((D11/100)*$D$5)</f>
        <v>47.5</v>
      </c>
      <c r="G11" s="10">
        <f>D11+((D11/100)*$D$5)</f>
        <v>52.5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50</v>
      </c>
      <c r="E12" s="11" t="str">
        <f t="shared" si="0"/>
        <v>numero (n)</v>
      </c>
      <c r="F12" s="10">
        <f t="shared" ref="F12:F15" si="1">D12-((D12/100)*$D$5)</f>
        <v>47.5</v>
      </c>
      <c r="G12" s="10">
        <f t="shared" ref="G12:G15" si="2">D12+((D12/100)*$D$5)</f>
        <v>52.5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50</v>
      </c>
      <c r="E13" s="11" t="str">
        <f t="shared" si="0"/>
        <v>numero (n)</v>
      </c>
      <c r="F13" s="10">
        <f t="shared" si="1"/>
        <v>47.5</v>
      </c>
      <c r="G13" s="10">
        <f t="shared" si="2"/>
        <v>52.5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50</v>
      </c>
      <c r="E14" s="11" t="str">
        <f t="shared" si="0"/>
        <v>numero (n)</v>
      </c>
      <c r="F14" s="10">
        <f t="shared" si="1"/>
        <v>47.5</v>
      </c>
      <c r="G14" s="10">
        <f t="shared" si="2"/>
        <v>52.5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50</v>
      </c>
      <c r="E15" s="11" t="str">
        <f t="shared" si="0"/>
        <v>numero (n)</v>
      </c>
      <c r="F15" s="10">
        <f t="shared" si="1"/>
        <v>47.5</v>
      </c>
      <c r="G15" s="10">
        <f t="shared" si="2"/>
        <v>52.5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65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>
        <v>15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35000</v>
      </c>
      <c r="D9" s="37">
        <v>30000</v>
      </c>
      <c r="E9" s="36" t="s">
        <v>18</v>
      </c>
      <c r="F9" s="10">
        <f>D9-((D9/100)*$D$5)</f>
        <v>25500</v>
      </c>
      <c r="G9" s="10">
        <f>D9+((D9/100)*$D$5)</f>
        <v>34500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25000</v>
      </c>
      <c r="D10" s="37">
        <v>30000</v>
      </c>
      <c r="E10" s="11" t="str">
        <f>E9</f>
        <v>numero (n)</v>
      </c>
      <c r="F10" s="10">
        <f>D10-((D10/100)*$D$5)</f>
        <v>25500</v>
      </c>
      <c r="G10" s="10">
        <f>D10+((D10/100)*$D$5)</f>
        <v>34500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25000</v>
      </c>
      <c r="D11" s="37">
        <v>30000</v>
      </c>
      <c r="E11" s="11" t="str">
        <f t="shared" ref="E11:E15" si="0">E10</f>
        <v>numero (n)</v>
      </c>
      <c r="F11" s="10">
        <f>D11-((D11/100)*$D$5)</f>
        <v>25500</v>
      </c>
      <c r="G11" s="10">
        <f>D11+((D11/100)*$D$5)</f>
        <v>34500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30000</v>
      </c>
      <c r="E12" s="11" t="str">
        <f t="shared" si="0"/>
        <v>numero (n)</v>
      </c>
      <c r="F12" s="10">
        <f t="shared" ref="F12:F15" si="1">D12-((D12/100)*$D$5)</f>
        <v>25500</v>
      </c>
      <c r="G12" s="10">
        <f t="shared" ref="G12:G15" si="2">D12+((D12/100)*$D$5)</f>
        <v>34500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30000</v>
      </c>
      <c r="E13" s="11" t="str">
        <f t="shared" si="0"/>
        <v>numero (n)</v>
      </c>
      <c r="F13" s="10">
        <f t="shared" si="1"/>
        <v>25500</v>
      </c>
      <c r="G13" s="10">
        <f t="shared" si="2"/>
        <v>34500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30000</v>
      </c>
      <c r="E14" s="11" t="str">
        <f t="shared" si="0"/>
        <v>numero (n)</v>
      </c>
      <c r="F14" s="10">
        <f t="shared" si="1"/>
        <v>25500</v>
      </c>
      <c r="G14" s="10">
        <f t="shared" si="2"/>
        <v>34500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30000</v>
      </c>
      <c r="E15" s="11" t="str">
        <f t="shared" si="0"/>
        <v>numero (n)</v>
      </c>
      <c r="F15" s="10">
        <f t="shared" si="1"/>
        <v>25500</v>
      </c>
      <c r="G15" s="10">
        <f t="shared" si="2"/>
        <v>34500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52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>
        <v>2.5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100</v>
      </c>
      <c r="D9" s="37">
        <v>150</v>
      </c>
      <c r="E9" s="36" t="s">
        <v>18</v>
      </c>
      <c r="F9" s="10">
        <f>D9-((D9/100)*$D$5)</f>
        <v>146.25</v>
      </c>
      <c r="G9" s="10">
        <f>D9+((D9/100)*$D$5)</f>
        <v>153.75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150</v>
      </c>
      <c r="D10" s="37">
        <v>150</v>
      </c>
      <c r="E10" s="11" t="str">
        <f>E9</f>
        <v>numero (n)</v>
      </c>
      <c r="F10" s="10">
        <f>D10-((D10/100)*$D$5)</f>
        <v>146.25</v>
      </c>
      <c r="G10" s="10">
        <f>D10+((D10/100)*$D$5)</f>
        <v>153.75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150</v>
      </c>
      <c r="D11" s="37">
        <v>150</v>
      </c>
      <c r="E11" s="11" t="str">
        <f t="shared" ref="E11:E15" si="0">E10</f>
        <v>numero (n)</v>
      </c>
      <c r="F11" s="10">
        <f>D11-((D11/100)*$D$5)</f>
        <v>146.25</v>
      </c>
      <c r="G11" s="10">
        <f>D11+((D11/100)*$D$5)</f>
        <v>153.75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150</v>
      </c>
      <c r="E12" s="11" t="str">
        <f t="shared" si="0"/>
        <v>numero (n)</v>
      </c>
      <c r="F12" s="10">
        <f t="shared" ref="F12:F15" si="1">D12-((D12/100)*$D$5)</f>
        <v>146.25</v>
      </c>
      <c r="G12" s="10">
        <f t="shared" ref="G12:G15" si="2">D12+((D12/100)*$D$5)</f>
        <v>153.75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150</v>
      </c>
      <c r="E13" s="11" t="str">
        <f t="shared" si="0"/>
        <v>numero (n)</v>
      </c>
      <c r="F13" s="10">
        <f t="shared" si="1"/>
        <v>146.25</v>
      </c>
      <c r="G13" s="10">
        <f t="shared" si="2"/>
        <v>153.75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150</v>
      </c>
      <c r="E14" s="11" t="str">
        <f t="shared" si="0"/>
        <v>numero (n)</v>
      </c>
      <c r="F14" s="10">
        <f t="shared" si="1"/>
        <v>146.25</v>
      </c>
      <c r="G14" s="10">
        <f t="shared" si="2"/>
        <v>153.75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150</v>
      </c>
      <c r="E15" s="11" t="str">
        <f t="shared" si="0"/>
        <v>numero (n)</v>
      </c>
      <c r="F15" s="10">
        <f t="shared" si="1"/>
        <v>146.25</v>
      </c>
      <c r="G15" s="10">
        <f t="shared" si="2"/>
        <v>153.75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6" t="str">
        <f>IDP!B1</f>
        <v>Organizzazione</v>
      </c>
      <c r="C1" s="77"/>
      <c r="D1" s="29"/>
      <c r="E1" s="29"/>
      <c r="F1" s="29"/>
      <c r="G1" s="32" t="str">
        <f>IDP!G1</f>
        <v>MOD 910_X5</v>
      </c>
    </row>
    <row r="2" spans="2:14" x14ac:dyDescent="0.3">
      <c r="B2" s="59" t="s">
        <v>7</v>
      </c>
      <c r="C2" s="59"/>
    </row>
    <row r="3" spans="2:14" x14ac:dyDescent="0.3">
      <c r="B3" s="60" t="s">
        <v>8</v>
      </c>
      <c r="C3" s="61"/>
      <c r="D3" s="62" t="str">
        <f>IDP!D3</f>
        <v>Gestione della produzione</v>
      </c>
      <c r="E3" s="62"/>
      <c r="F3" s="62"/>
      <c r="G3" s="63"/>
    </row>
    <row r="4" spans="2:14" x14ac:dyDescent="0.3">
      <c r="B4" s="60" t="s">
        <v>9</v>
      </c>
      <c r="C4" s="61"/>
      <c r="D4" s="64" t="s">
        <v>66</v>
      </c>
      <c r="E4" s="64"/>
      <c r="F4" s="64"/>
      <c r="G4" s="65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4" t="s">
        <v>10</v>
      </c>
      <c r="C5" s="75"/>
      <c r="D5" s="34">
        <v>10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36</v>
      </c>
      <c r="D9" s="37">
        <v>36</v>
      </c>
      <c r="E9" s="36" t="s">
        <v>63</v>
      </c>
      <c r="F9" s="10">
        <f>D9-((D9/100)*$D$5)</f>
        <v>32.4</v>
      </c>
      <c r="G9" s="10">
        <f>D9+((D9/100)*$D$5)</f>
        <v>39.6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36</v>
      </c>
      <c r="D10" s="37">
        <v>36</v>
      </c>
      <c r="E10" s="11" t="str">
        <f>E9</f>
        <v>ore (h)</v>
      </c>
      <c r="F10" s="10">
        <f>D10-((D10/100)*$D$5)</f>
        <v>32.4</v>
      </c>
      <c r="G10" s="10">
        <f>D10+((D10/100)*$D$5)</f>
        <v>39.6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36</v>
      </c>
      <c r="D11" s="37">
        <v>36</v>
      </c>
      <c r="E11" s="11" t="str">
        <f t="shared" ref="E11:E15" si="0">E10</f>
        <v>ore (h)</v>
      </c>
      <c r="F11" s="10">
        <f>D11-((D11/100)*$D$5)</f>
        <v>32.4</v>
      </c>
      <c r="G11" s="10">
        <f>D11+((D11/100)*$D$5)</f>
        <v>39.6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36</v>
      </c>
      <c r="E12" s="11" t="str">
        <f t="shared" si="0"/>
        <v>ore (h)</v>
      </c>
      <c r="F12" s="10">
        <f t="shared" ref="F12:F15" si="1">D12-((D12/100)*$D$5)</f>
        <v>32.4</v>
      </c>
      <c r="G12" s="10">
        <f t="shared" ref="G12:G15" si="2">D12+((D12/100)*$D$5)</f>
        <v>39.6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36</v>
      </c>
      <c r="E13" s="11" t="str">
        <f t="shared" si="0"/>
        <v>ore (h)</v>
      </c>
      <c r="F13" s="10">
        <f t="shared" si="1"/>
        <v>32.4</v>
      </c>
      <c r="G13" s="10">
        <f t="shared" si="2"/>
        <v>39.6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36</v>
      </c>
      <c r="E14" s="11" t="str">
        <f t="shared" si="0"/>
        <v>ore (h)</v>
      </c>
      <c r="F14" s="10">
        <f t="shared" si="1"/>
        <v>32.4</v>
      </c>
      <c r="G14" s="10">
        <f t="shared" si="2"/>
        <v>39.6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36</v>
      </c>
      <c r="E15" s="11" t="str">
        <f t="shared" si="0"/>
        <v>ore (h)</v>
      </c>
      <c r="F15" s="10">
        <f t="shared" si="1"/>
        <v>32.4</v>
      </c>
      <c r="G15" s="10">
        <f t="shared" si="2"/>
        <v>39.6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IDP</vt:lpstr>
      <vt:lpstr>IDP (1)</vt:lpstr>
      <vt:lpstr>IDP (2)</vt:lpstr>
      <vt:lpstr>IDP (3)</vt:lpstr>
      <vt:lpstr>IDP (4)</vt:lpstr>
      <vt:lpstr>IDP (5)</vt:lpstr>
      <vt:lpstr>IDP (6)</vt:lpstr>
      <vt:lpstr>IDP (7)</vt:lpstr>
      <vt:lpstr>IDP (8)</vt:lpstr>
      <vt:lpstr>IDP (9)</vt:lpstr>
      <vt:lpstr>IDP (10)</vt:lpstr>
      <vt:lpstr>IDP (11)</vt:lpstr>
      <vt:lpstr>IDP (12)</vt:lpstr>
      <vt:lpstr>IDP (13)</vt:lpstr>
      <vt:lpstr>IDP (14)</vt:lpstr>
      <vt:lpstr>IDP (15)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2018-07-18T15:12:14Z</dcterms:modified>
</cp:coreProperties>
</file>