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IDP" sheetId="14" r:id="rId1"/>
    <sheet name="IDP (1)" sheetId="1" r:id="rId2"/>
    <sheet name="IDP (2)" sheetId="54" r:id="rId3"/>
    <sheet name="IDP (3)" sheetId="55" r:id="rId4"/>
    <sheet name="IDP (4)" sheetId="50" r:id="rId5"/>
    <sheet name="IDP (5)" sheetId="51" r:id="rId6"/>
    <sheet name="IDP (6)" sheetId="12" r:id="rId7"/>
    <sheet name="IDP (7)" sheetId="63" r:id="rId8"/>
    <sheet name="IDP (8)" sheetId="65" r:id="rId9"/>
    <sheet name="IDP (9)" sheetId="66" r:id="rId10"/>
    <sheet name="IDP (10)" sheetId="67" r:id="rId11"/>
    <sheet name="IDP (11)" sheetId="69" r:id="rId12"/>
    <sheet name="IDP (12)" sheetId="68" r:id="rId13"/>
    <sheet name="IDP (13)" sheetId="70" r:id="rId14"/>
    <sheet name="IDP (14)" sheetId="71" r:id="rId15"/>
    <sheet name="IDP (15)" sheetId="72" r:id="rId16"/>
  </sheets>
  <calcPr calcId="162913"/>
</workbook>
</file>

<file path=xl/calcChain.xml><?xml version="1.0" encoding="utf-8"?>
<calcChain xmlns="http://schemas.openxmlformats.org/spreadsheetml/2006/main">
  <c r="B1" i="72" l="1"/>
  <c r="B1" i="71"/>
  <c r="B1" i="70"/>
  <c r="B1" i="68"/>
  <c r="B1" i="69"/>
  <c r="B1" i="67"/>
  <c r="B1" i="66"/>
  <c r="B1" i="65"/>
  <c r="B1" i="63"/>
  <c r="B1" i="12"/>
  <c r="B1" i="51"/>
  <c r="B1" i="50"/>
  <c r="B1" i="55"/>
  <c r="B1" i="54"/>
  <c r="B1" i="1"/>
  <c r="G15" i="72"/>
  <c r="F15" i="72"/>
  <c r="G14" i="72"/>
  <c r="F14" i="72"/>
  <c r="G13" i="72"/>
  <c r="F13" i="72"/>
  <c r="G12" i="72"/>
  <c r="F12" i="72"/>
  <c r="G11" i="72"/>
  <c r="F11" i="72"/>
  <c r="G10" i="72"/>
  <c r="F10" i="72"/>
  <c r="E10" i="72"/>
  <c r="E11" i="72" s="1"/>
  <c r="E12" i="72" s="1"/>
  <c r="E13" i="72" s="1"/>
  <c r="E14" i="72" s="1"/>
  <c r="E15" i="72" s="1"/>
  <c r="G9" i="72"/>
  <c r="F9" i="72"/>
  <c r="D3" i="72"/>
  <c r="G1" i="72"/>
  <c r="G15" i="71"/>
  <c r="F15" i="71"/>
  <c r="G14" i="71"/>
  <c r="F14" i="71"/>
  <c r="G13" i="71"/>
  <c r="F13" i="71"/>
  <c r="G12" i="71"/>
  <c r="F12" i="71"/>
  <c r="G11" i="71"/>
  <c r="F11" i="71"/>
  <c r="G10" i="71"/>
  <c r="F10" i="71"/>
  <c r="E10" i="71"/>
  <c r="E11" i="71" s="1"/>
  <c r="E12" i="71" s="1"/>
  <c r="E13" i="71" s="1"/>
  <c r="E14" i="71" s="1"/>
  <c r="E15" i="71" s="1"/>
  <c r="G9" i="71"/>
  <c r="F9" i="71"/>
  <c r="D3" i="71"/>
  <c r="G1" i="71"/>
  <c r="G15" i="70"/>
  <c r="F15" i="70"/>
  <c r="G14" i="70"/>
  <c r="F14" i="70"/>
  <c r="G13" i="70"/>
  <c r="F13" i="70"/>
  <c r="G12" i="70"/>
  <c r="F12" i="70"/>
  <c r="G11" i="70"/>
  <c r="F11" i="70"/>
  <c r="G10" i="70"/>
  <c r="F10" i="70"/>
  <c r="E10" i="70"/>
  <c r="E11" i="70" s="1"/>
  <c r="E12" i="70" s="1"/>
  <c r="E13" i="70" s="1"/>
  <c r="E14" i="70" s="1"/>
  <c r="E15" i="70" s="1"/>
  <c r="G9" i="70"/>
  <c r="F9" i="70"/>
  <c r="D3" i="70"/>
  <c r="G1" i="70"/>
  <c r="G15" i="69"/>
  <c r="F15" i="69"/>
  <c r="G14" i="69"/>
  <c r="F14" i="69"/>
  <c r="G13" i="69"/>
  <c r="F13" i="69"/>
  <c r="G12" i="69"/>
  <c r="F12" i="69"/>
  <c r="G11" i="69"/>
  <c r="F11" i="69"/>
  <c r="G10" i="69"/>
  <c r="F10" i="69"/>
  <c r="E10" i="69"/>
  <c r="E11" i="69" s="1"/>
  <c r="E12" i="69" s="1"/>
  <c r="E13" i="69" s="1"/>
  <c r="E14" i="69" s="1"/>
  <c r="E15" i="69" s="1"/>
  <c r="G9" i="69"/>
  <c r="F9" i="69"/>
  <c r="D3" i="69"/>
  <c r="G1" i="69"/>
  <c r="F15" i="68"/>
  <c r="G15" i="68" s="1"/>
  <c r="F14" i="68"/>
  <c r="G14" i="68" s="1"/>
  <c r="F13" i="68"/>
  <c r="G13" i="68" s="1"/>
  <c r="F12" i="68"/>
  <c r="G12" i="68" s="1"/>
  <c r="F11" i="68"/>
  <c r="G11" i="68" s="1"/>
  <c r="F10" i="68"/>
  <c r="G10" i="68" s="1"/>
  <c r="E10" i="68"/>
  <c r="E11" i="68" s="1"/>
  <c r="E12" i="68" s="1"/>
  <c r="E13" i="68" s="1"/>
  <c r="E14" i="68" s="1"/>
  <c r="E15" i="68" s="1"/>
  <c r="F9" i="68"/>
  <c r="G9" i="68" s="1"/>
  <c r="D3" i="68"/>
  <c r="G1" i="68"/>
  <c r="F15" i="67"/>
  <c r="G15" i="67" s="1"/>
  <c r="F14" i="67"/>
  <c r="G14" i="67" s="1"/>
  <c r="F13" i="67"/>
  <c r="G13" i="67" s="1"/>
  <c r="G12" i="67"/>
  <c r="F12" i="67"/>
  <c r="F11" i="67"/>
  <c r="G11" i="67" s="1"/>
  <c r="F10" i="67"/>
  <c r="G10" i="67" s="1"/>
  <c r="E10" i="67"/>
  <c r="E11" i="67" s="1"/>
  <c r="E12" i="67" s="1"/>
  <c r="E13" i="67" s="1"/>
  <c r="E14" i="67" s="1"/>
  <c r="E15" i="67" s="1"/>
  <c r="F9" i="67"/>
  <c r="G9" i="67" s="1"/>
  <c r="D3" i="67"/>
  <c r="G1" i="67"/>
  <c r="F15" i="66"/>
  <c r="G15" i="66" s="1"/>
  <c r="F14" i="66"/>
  <c r="G14" i="66" s="1"/>
  <c r="G13" i="66"/>
  <c r="F13" i="66"/>
  <c r="F12" i="66"/>
  <c r="G12" i="66" s="1"/>
  <c r="F11" i="66"/>
  <c r="G11" i="66" s="1"/>
  <c r="F10" i="66"/>
  <c r="G10" i="66" s="1"/>
  <c r="E10" i="66"/>
  <c r="E11" i="66" s="1"/>
  <c r="E12" i="66" s="1"/>
  <c r="E13" i="66" s="1"/>
  <c r="E14" i="66" s="1"/>
  <c r="E15" i="66" s="1"/>
  <c r="F9" i="66"/>
  <c r="G9" i="66" s="1"/>
  <c r="D3" i="66"/>
  <c r="G1" i="66"/>
  <c r="F15" i="65"/>
  <c r="G15" i="65" s="1"/>
  <c r="F14" i="65"/>
  <c r="G14" i="65" s="1"/>
  <c r="F13" i="65"/>
  <c r="G13" i="65" s="1"/>
  <c r="F12" i="65"/>
  <c r="G12" i="65" s="1"/>
  <c r="F11" i="65"/>
  <c r="G11" i="65" s="1"/>
  <c r="F10" i="65"/>
  <c r="G10" i="65" s="1"/>
  <c r="E10" i="65"/>
  <c r="E11" i="65" s="1"/>
  <c r="E12" i="65" s="1"/>
  <c r="E13" i="65" s="1"/>
  <c r="E14" i="65" s="1"/>
  <c r="E15" i="65" s="1"/>
  <c r="F9" i="65"/>
  <c r="G9" i="65" s="1"/>
  <c r="D3" i="65"/>
  <c r="G1" i="65"/>
  <c r="F15" i="63"/>
  <c r="G15" i="63" s="1"/>
  <c r="F14" i="63"/>
  <c r="G14" i="63" s="1"/>
  <c r="F13" i="63"/>
  <c r="G13" i="63" s="1"/>
  <c r="F12" i="63"/>
  <c r="G12" i="63" s="1"/>
  <c r="F11" i="63"/>
  <c r="G11" i="63" s="1"/>
  <c r="F10" i="63"/>
  <c r="G10" i="63" s="1"/>
  <c r="E10" i="63"/>
  <c r="E11" i="63" s="1"/>
  <c r="E12" i="63" s="1"/>
  <c r="E13" i="63" s="1"/>
  <c r="E14" i="63" s="1"/>
  <c r="E15" i="63" s="1"/>
  <c r="F9" i="63"/>
  <c r="G9" i="63" s="1"/>
  <c r="D3" i="63"/>
  <c r="G1" i="63"/>
  <c r="G15" i="55"/>
  <c r="F15" i="55"/>
  <c r="G14" i="55"/>
  <c r="F14" i="55"/>
  <c r="G13" i="55"/>
  <c r="F13" i="55"/>
  <c r="G12" i="55"/>
  <c r="F12" i="55"/>
  <c r="G11" i="55"/>
  <c r="F11" i="55"/>
  <c r="G10" i="55"/>
  <c r="F10" i="55"/>
  <c r="E10" i="55"/>
  <c r="E11" i="55" s="1"/>
  <c r="E12" i="55" s="1"/>
  <c r="E13" i="55" s="1"/>
  <c r="E14" i="55" s="1"/>
  <c r="E15" i="55" s="1"/>
  <c r="G9" i="55"/>
  <c r="F9" i="55"/>
  <c r="D3" i="55"/>
  <c r="G1" i="55"/>
  <c r="G15" i="54"/>
  <c r="F15" i="54"/>
  <c r="G14" i="54"/>
  <c r="F14" i="54"/>
  <c r="G13" i="54"/>
  <c r="F13" i="54"/>
  <c r="G12" i="54"/>
  <c r="F12" i="54"/>
  <c r="G11" i="54"/>
  <c r="F11" i="54"/>
  <c r="G10" i="54"/>
  <c r="F10" i="54"/>
  <c r="E10" i="54"/>
  <c r="E11" i="54" s="1"/>
  <c r="E12" i="54" s="1"/>
  <c r="E13" i="54" s="1"/>
  <c r="E14" i="54" s="1"/>
  <c r="E15" i="54" s="1"/>
  <c r="G9" i="54"/>
  <c r="F9" i="54"/>
  <c r="D3" i="54"/>
  <c r="G1" i="54"/>
  <c r="F15" i="51"/>
  <c r="G15" i="51" s="1"/>
  <c r="F14" i="51"/>
  <c r="G14" i="51" s="1"/>
  <c r="F13" i="51"/>
  <c r="G13" i="51" s="1"/>
  <c r="F12" i="51"/>
  <c r="G12" i="51" s="1"/>
  <c r="F11" i="51"/>
  <c r="G11" i="51" s="1"/>
  <c r="F10" i="51"/>
  <c r="G10" i="51" s="1"/>
  <c r="E10" i="51"/>
  <c r="E11" i="51" s="1"/>
  <c r="E12" i="51" s="1"/>
  <c r="E13" i="51" s="1"/>
  <c r="E14" i="51" s="1"/>
  <c r="E15" i="51" s="1"/>
  <c r="F9" i="51"/>
  <c r="G9" i="51" s="1"/>
  <c r="D3" i="51"/>
  <c r="G1" i="51"/>
  <c r="F15" i="50"/>
  <c r="G15" i="50" s="1"/>
  <c r="F14" i="50"/>
  <c r="G14" i="50" s="1"/>
  <c r="G13" i="50"/>
  <c r="F13" i="50"/>
  <c r="G12" i="50"/>
  <c r="F12" i="50"/>
  <c r="F11" i="50"/>
  <c r="G11" i="50" s="1"/>
  <c r="F10" i="50"/>
  <c r="G10" i="50" s="1"/>
  <c r="E10" i="50"/>
  <c r="E11" i="50" s="1"/>
  <c r="E12" i="50" s="1"/>
  <c r="E13" i="50" s="1"/>
  <c r="E14" i="50" s="1"/>
  <c r="E15" i="50" s="1"/>
  <c r="F9" i="50"/>
  <c r="G9" i="50" s="1"/>
  <c r="D3" i="50"/>
  <c r="G1" i="50"/>
  <c r="F9" i="12" l="1"/>
  <c r="G9" i="12" s="1"/>
  <c r="D3" i="12"/>
  <c r="D3" i="1"/>
  <c r="G34" i="14"/>
  <c r="G1" i="12"/>
  <c r="G1" i="1"/>
  <c r="G12" i="12"/>
  <c r="G13" i="12"/>
  <c r="F10" i="12"/>
  <c r="G10" i="12" s="1"/>
  <c r="F11" i="12"/>
  <c r="G11" i="12" s="1"/>
  <c r="F12" i="12"/>
  <c r="F13" i="12"/>
  <c r="F14" i="12"/>
  <c r="G14" i="12" s="1"/>
  <c r="F15" i="12"/>
  <c r="G15" i="12" s="1"/>
  <c r="E10" i="12"/>
  <c r="E11" i="12" s="1"/>
  <c r="E12" i="12" s="1"/>
  <c r="E13" i="12" s="1"/>
  <c r="E14" i="12" s="1"/>
  <c r="E15" i="12" s="1"/>
  <c r="E10" i="1"/>
  <c r="E11" i="1" s="1"/>
  <c r="E12" i="1" s="1"/>
  <c r="E13" i="1" s="1"/>
  <c r="E14" i="1" s="1"/>
  <c r="E15" i="1" s="1"/>
  <c r="F12" i="1"/>
  <c r="G12" i="1"/>
  <c r="F13" i="1"/>
  <c r="G13" i="1"/>
  <c r="F14" i="1"/>
  <c r="G14" i="1"/>
  <c r="F15" i="1"/>
  <c r="G15" i="1"/>
  <c r="G10" i="1"/>
  <c r="G11" i="1"/>
  <c r="F10" i="1"/>
  <c r="F11" i="1"/>
  <c r="G9" i="1"/>
  <c r="F9" i="1"/>
</calcChain>
</file>

<file path=xl/sharedStrings.xml><?xml version="1.0" encoding="utf-8"?>
<sst xmlns="http://schemas.openxmlformats.org/spreadsheetml/2006/main" count="378" uniqueCount="80">
  <si>
    <t>Margine inf.</t>
  </si>
  <si>
    <t>Margine SUP.</t>
  </si>
  <si>
    <t>Organizzazione</t>
  </si>
  <si>
    <t>U.d.M.</t>
  </si>
  <si>
    <t>Anno</t>
  </si>
  <si>
    <t>Valori annui rilevati</t>
  </si>
  <si>
    <t>Valore di riferimento</t>
  </si>
  <si>
    <t>Compilare solo le parti in giallo</t>
  </si>
  <si>
    <t xml:space="preserve">Processo Monitorato </t>
  </si>
  <si>
    <t xml:space="preserve">Indicatore </t>
  </si>
  <si>
    <t xml:space="preserve">Tolleranza (%) </t>
  </si>
  <si>
    <t>Anno di riferimento</t>
  </si>
  <si>
    <t>Inserire valori annui rilevati dal RDP</t>
  </si>
  <si>
    <t>Unità di misura dell'indicatore</t>
  </si>
  <si>
    <t>** calcolato automaticamente**</t>
  </si>
  <si>
    <t>giorni (gg)</t>
  </si>
  <si>
    <t>n.a.</t>
  </si>
  <si>
    <t>Valore di riferimento (target)</t>
  </si>
  <si>
    <t>numero (n)</t>
  </si>
  <si>
    <t>Valore percentuale</t>
  </si>
  <si>
    <t>Delta percentuale</t>
  </si>
  <si>
    <t>Indicatori di processo</t>
  </si>
  <si>
    <t>Foglio</t>
  </si>
  <si>
    <t>Indicatore</t>
  </si>
  <si>
    <t>IDP (1)</t>
  </si>
  <si>
    <t>IDP (2)</t>
  </si>
  <si>
    <t>IDP (3)</t>
  </si>
  <si>
    <t>IDP (4)</t>
  </si>
  <si>
    <t>IDP (5)</t>
  </si>
  <si>
    <t>IDP (6)</t>
  </si>
  <si>
    <t>IDP (7)</t>
  </si>
  <si>
    <t>IDP (8)</t>
  </si>
  <si>
    <t>IDP (9)</t>
  </si>
  <si>
    <t>IDP (10)</t>
  </si>
  <si>
    <t>Validato dal Resp. del Monitoraggio</t>
  </si>
  <si>
    <t>nominativo e firma</t>
  </si>
  <si>
    <t>in data</t>
  </si>
  <si>
    <t>IDP (11)</t>
  </si>
  <si>
    <t>IDP (12)</t>
  </si>
  <si>
    <t>IDP (13)</t>
  </si>
  <si>
    <t>IDP (14)</t>
  </si>
  <si>
    <t>IDP (15)</t>
  </si>
  <si>
    <t>Euro (€)</t>
  </si>
  <si>
    <t>Costo annuo di processo</t>
  </si>
  <si>
    <t>ore (h)</t>
  </si>
  <si>
    <t>Marketing e vendite</t>
  </si>
  <si>
    <t>MOD 910_X6</t>
  </si>
  <si>
    <t>Tempo medio di emissione offerta</t>
  </si>
  <si>
    <t>Tempo medio conferma d'ordine</t>
  </si>
  <si>
    <t>Time to Market effettivo/stimato</t>
  </si>
  <si>
    <t>n° offerte errate/emesse</t>
  </si>
  <si>
    <t>n° ordini errati/emessi</t>
  </si>
  <si>
    <t>Volume vendite realizzate/previste</t>
  </si>
  <si>
    <t>n° Clienti acquisiti/previsti</t>
  </si>
  <si>
    <t>n° agenti in obiettivo/totali</t>
  </si>
  <si>
    <t>n° ordini entrati/emessi</t>
  </si>
  <si>
    <t>n° revisioni prezzi/anno</t>
  </si>
  <si>
    <t>Share/Shape</t>
  </si>
  <si>
    <t>Tasso di soddisfazione Cliente</t>
  </si>
  <si>
    <t>Tasso di acquisizione Clienti</t>
  </si>
  <si>
    <t>Tasso di rimbalzo Cliente (One-Shot)</t>
  </si>
  <si>
    <t>Tempo medio di conferma ordine</t>
  </si>
  <si>
    <t>Time to market effettivo/stimato</t>
  </si>
  <si>
    <t>TTM effettivo</t>
  </si>
  <si>
    <t>TTM stimato</t>
  </si>
  <si>
    <t>n° offerte emesse</t>
  </si>
  <si>
    <t>n° offerte errate</t>
  </si>
  <si>
    <t>Volume vendite realizzate</t>
  </si>
  <si>
    <t>Volume vendite previste</t>
  </si>
  <si>
    <t>n° ordini errati</t>
  </si>
  <si>
    <t>n° ordini emessi</t>
  </si>
  <si>
    <t>Valore di riferimento   (Target)</t>
  </si>
  <si>
    <t>n° revisioni prezzi in un anno</t>
  </si>
  <si>
    <t>percentuale (%)</t>
  </si>
  <si>
    <t>Tasso medio di soddisfazione Clienti</t>
  </si>
  <si>
    <t>Vedi MOD 910_B</t>
  </si>
  <si>
    <t>Valore rilevato da RDP</t>
  </si>
  <si>
    <t>Indice di rimbalzo (one shot)</t>
  </si>
  <si>
    <t>Clienti che hanno effettuato un solo ordine</t>
  </si>
  <si>
    <t>Totale Clienti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</si>
</sst>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sz val="12"/>
      <color rgb="FF000000"/>
      <name val="Century Gothic"/>
      <family val="2"/>
    </font>
    <font>
      <i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1" fillId="0" borderId="0" xfId="0" applyNumberFormat="1" applyFont="1" applyAlignment="1"/>
    <xf numFmtId="4" fontId="1" fillId="0" borderId="0" xfId="0" applyNumberFormat="1" applyFont="1" applyAlignment="1">
      <alignment wrapText="1"/>
    </xf>
    <xf numFmtId="0" fontId="1" fillId="0" borderId="2" xfId="0" applyNumberFormat="1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NumberFormat="1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6" fillId="0" borderId="1" xfId="0" applyFont="1" applyFill="1" applyBorder="1" applyAlignment="1">
      <alignment horizontal="right" vertical="top" wrapText="1"/>
    </xf>
    <xf numFmtId="0" fontId="3" fillId="2" borderId="11" xfId="0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Protection="1"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8" fillId="0" borderId="0" xfId="0" applyFont="1" applyBorder="1" applyAlignment="1">
      <alignment horizontal="right"/>
    </xf>
    <xf numFmtId="14" fontId="1" fillId="0" borderId="6" xfId="0" applyNumberFormat="1" applyFont="1" applyBorder="1"/>
    <xf numFmtId="0" fontId="8" fillId="0" borderId="8" xfId="0" applyFont="1" applyBorder="1" applyAlignment="1">
      <alignment horizontal="right"/>
    </xf>
    <xf numFmtId="14" fontId="1" fillId="0" borderId="9" xfId="0" applyNumberFormat="1" applyFont="1" applyBorder="1"/>
    <xf numFmtId="0" fontId="7" fillId="0" borderId="0" xfId="0" applyFont="1" applyAlignment="1">
      <alignment horizontal="justify"/>
    </xf>
    <xf numFmtId="0" fontId="7" fillId="0" borderId="0" xfId="0" applyFont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8" fillId="0" borderId="5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Alignment="1">
      <alignment horizontal="left" vertical="top"/>
    </xf>
    <xf numFmtId="0" fontId="3" fillId="0" borderId="10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(1)'!$C$9:$C$15</c:f>
              <c:numCache>
                <c:formatCode>#,##0.00</c:formatCode>
                <c:ptCount val="7"/>
                <c:pt idx="0">
                  <c:v>150000</c:v>
                </c:pt>
                <c:pt idx="1">
                  <c:v>200000</c:v>
                </c:pt>
                <c:pt idx="2">
                  <c:v>200000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97-4D44-8D3B-8E4884B74CD5}"/>
            </c:ext>
          </c:extLst>
        </c:ser>
        <c:ser>
          <c:idx val="1"/>
          <c:order val="1"/>
          <c:tx>
            <c:strRef>
              <c:f>'IDP (1)'!$F$7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(1)'!$F$9:$F$15</c:f>
              <c:numCache>
                <c:formatCode>#,##0.00</c:formatCode>
                <c:ptCount val="7"/>
                <c:pt idx="0">
                  <c:v>171000</c:v>
                </c:pt>
                <c:pt idx="1">
                  <c:v>171000</c:v>
                </c:pt>
                <c:pt idx="2">
                  <c:v>171000</c:v>
                </c:pt>
                <c:pt idx="3">
                  <c:v>171000</c:v>
                </c:pt>
                <c:pt idx="4">
                  <c:v>171000</c:v>
                </c:pt>
                <c:pt idx="5">
                  <c:v>171000</c:v>
                </c:pt>
                <c:pt idx="6">
                  <c:v>171000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97-4D44-8D3B-8E4884B74CD5}"/>
            </c:ext>
          </c:extLst>
        </c:ser>
        <c:ser>
          <c:idx val="2"/>
          <c:order val="2"/>
          <c:tx>
            <c:strRef>
              <c:f>'IDP (1)'!$G$7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(1)'!$G$9:$G$15</c:f>
              <c:numCache>
                <c:formatCode>#,##0.00</c:formatCode>
                <c:ptCount val="7"/>
                <c:pt idx="0">
                  <c:v>189000</c:v>
                </c:pt>
                <c:pt idx="1">
                  <c:v>189000</c:v>
                </c:pt>
                <c:pt idx="2">
                  <c:v>189000</c:v>
                </c:pt>
                <c:pt idx="3">
                  <c:v>189000</c:v>
                </c:pt>
                <c:pt idx="4">
                  <c:v>189000</c:v>
                </c:pt>
                <c:pt idx="5">
                  <c:v>189000</c:v>
                </c:pt>
                <c:pt idx="6">
                  <c:v>189000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97-4D44-8D3B-8E4884B74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33920"/>
        <c:axId val="64035456"/>
      </c:scatterChart>
      <c:valAx>
        <c:axId val="6403392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035456"/>
        <c:crosses val="autoZero"/>
        <c:crossBetween val="midCat"/>
      </c:valAx>
      <c:valAx>
        <c:axId val="6403545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40339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(10)'!$F$7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(10)'!$F$9:$F$15</c:f>
              <c:numCache>
                <c:formatCode>#,##0.00</c:formatCode>
                <c:ptCount val="7"/>
                <c:pt idx="0">
                  <c:v>92.307692307692307</c:v>
                </c:pt>
                <c:pt idx="1">
                  <c:v>90</c:v>
                </c:pt>
                <c:pt idx="2">
                  <c:v>55.555555555555557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C-4283-8B20-7FCBD95CC72F}"/>
            </c:ext>
          </c:extLst>
        </c:ser>
        <c:ser>
          <c:idx val="2"/>
          <c:order val="1"/>
          <c:tx>
            <c:strRef>
              <c:f>'IDP (10)'!$G$7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(10)'!$G$9:$G$15</c:f>
              <c:numCache>
                <c:formatCode>#,##0.00</c:formatCode>
                <c:ptCount val="7"/>
                <c:pt idx="0">
                  <c:v>7.6923076923076934</c:v>
                </c:pt>
                <c:pt idx="1">
                  <c:v>10</c:v>
                </c:pt>
                <c:pt idx="2">
                  <c:v>44.444444444444443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8C-4283-8B20-7FCBD95CC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871680"/>
        <c:axId val="66873216"/>
      </c:barChart>
      <c:catAx>
        <c:axId val="66871680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873216"/>
        <c:crosses val="autoZero"/>
        <c:auto val="1"/>
        <c:lblAlgn val="ctr"/>
        <c:lblOffset val="100"/>
        <c:noMultiLvlLbl val="0"/>
      </c:catAx>
      <c:valAx>
        <c:axId val="6687321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87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(11)'!$C$7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(11)'!$C$9:$C$15</c:f>
              <c:numCache>
                <c:formatCode>#,##0.00</c:formatCode>
                <c:ptCount val="7"/>
                <c:pt idx="0">
                  <c:v>50</c:v>
                </c:pt>
                <c:pt idx="1">
                  <c:v>25</c:v>
                </c:pt>
                <c:pt idx="2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1E-451E-A81C-80247218CB43}"/>
            </c:ext>
          </c:extLst>
        </c:ser>
        <c:ser>
          <c:idx val="1"/>
          <c:order val="1"/>
          <c:tx>
            <c:strRef>
              <c:f>'IDP (11)'!$F$7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(11)'!$F$9:$F$15</c:f>
              <c:numCache>
                <c:formatCode>#,##0.00</c:formatCode>
                <c:ptCount val="7"/>
                <c:pt idx="0">
                  <c:v>11.25</c:v>
                </c:pt>
                <c:pt idx="1">
                  <c:v>11.25</c:v>
                </c:pt>
                <c:pt idx="2">
                  <c:v>11.25</c:v>
                </c:pt>
                <c:pt idx="3">
                  <c:v>11.25</c:v>
                </c:pt>
                <c:pt idx="4">
                  <c:v>11.25</c:v>
                </c:pt>
                <c:pt idx="5">
                  <c:v>11.25</c:v>
                </c:pt>
                <c:pt idx="6">
                  <c:v>11.25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1E-451E-A81C-80247218CB43}"/>
            </c:ext>
          </c:extLst>
        </c:ser>
        <c:ser>
          <c:idx val="2"/>
          <c:order val="2"/>
          <c:tx>
            <c:strRef>
              <c:f>'IDP (11)'!$G$7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(11)'!$G$9:$G$15</c:f>
              <c:numCache>
                <c:formatCode>#,##0.00</c:formatCode>
                <c:ptCount val="7"/>
                <c:pt idx="0">
                  <c:v>18.75</c:v>
                </c:pt>
                <c:pt idx="1">
                  <c:v>18.75</c:v>
                </c:pt>
                <c:pt idx="2">
                  <c:v>18.75</c:v>
                </c:pt>
                <c:pt idx="3">
                  <c:v>18.75</c:v>
                </c:pt>
                <c:pt idx="4">
                  <c:v>18.75</c:v>
                </c:pt>
                <c:pt idx="5">
                  <c:v>18.75</c:v>
                </c:pt>
                <c:pt idx="6">
                  <c:v>18.75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1E-451E-A81C-80247218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82784"/>
        <c:axId val="68596864"/>
      </c:scatterChart>
      <c:valAx>
        <c:axId val="68582784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596864"/>
        <c:crosses val="autoZero"/>
        <c:crossBetween val="midCat"/>
      </c:valAx>
      <c:valAx>
        <c:axId val="6859686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582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(12)'!$F$7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val>
            <c:numRef>
              <c:f>'IDP (12)'!$F$9:$F$15</c:f>
              <c:numCache>
                <c:formatCode>#,##0.00</c:formatCode>
                <c:ptCount val="7"/>
                <c:pt idx="0">
                  <c:v>25</c:v>
                </c:pt>
                <c:pt idx="1">
                  <c:v>35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5-465F-91F9-C73BA26FA837}"/>
            </c:ext>
          </c:extLst>
        </c:ser>
        <c:ser>
          <c:idx val="2"/>
          <c:order val="1"/>
          <c:tx>
            <c:strRef>
              <c:f>'IDP (12)'!$G$7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'IDP (12)'!$G$9:$G$15</c:f>
              <c:numCache>
                <c:formatCode>#,##0.00</c:formatCode>
                <c:ptCount val="7"/>
                <c:pt idx="0">
                  <c:v>75</c:v>
                </c:pt>
                <c:pt idx="1">
                  <c:v>65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F5-465F-91F9-C73BA26F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691840"/>
        <c:axId val="68693376"/>
      </c:barChart>
      <c:catAx>
        <c:axId val="68691840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693376"/>
        <c:crosses val="autoZero"/>
        <c:auto val="1"/>
        <c:lblAlgn val="ctr"/>
        <c:lblOffset val="100"/>
        <c:noMultiLvlLbl val="0"/>
      </c:catAx>
      <c:valAx>
        <c:axId val="6869337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691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(13)'!$C$7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(13)'!$C$9:$C$15</c:f>
              <c:numCache>
                <c:formatCode>#,##0.00</c:formatCode>
                <c:ptCount val="7"/>
                <c:pt idx="0">
                  <c:v>65</c:v>
                </c:pt>
                <c:pt idx="1">
                  <c:v>68</c:v>
                </c:pt>
                <c:pt idx="2">
                  <c:v>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EF-468D-9419-D513FFC2EC9B}"/>
            </c:ext>
          </c:extLst>
        </c:ser>
        <c:ser>
          <c:idx val="1"/>
          <c:order val="1"/>
          <c:tx>
            <c:strRef>
              <c:f>'IDP (13)'!$F$7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(13)'!$F$9:$F$15</c:f>
              <c:numCache>
                <c:formatCode>#,##0.00</c:formatCode>
                <c:ptCount val="7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EF-468D-9419-D513FFC2EC9B}"/>
            </c:ext>
          </c:extLst>
        </c:ser>
        <c:ser>
          <c:idx val="2"/>
          <c:order val="2"/>
          <c:tx>
            <c:strRef>
              <c:f>'IDP (13)'!$G$7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(13)'!$G$9:$G$15</c:f>
              <c:numCache>
                <c:formatCode>#,##0.00</c:formatCode>
                <c:ptCount val="7"/>
                <c:pt idx="0">
                  <c:v>84</c:v>
                </c:pt>
                <c:pt idx="1">
                  <c:v>84</c:v>
                </c:pt>
                <c:pt idx="2">
                  <c:v>84</c:v>
                </c:pt>
                <c:pt idx="3">
                  <c:v>84</c:v>
                </c:pt>
                <c:pt idx="4">
                  <c:v>84</c:v>
                </c:pt>
                <c:pt idx="5">
                  <c:v>84</c:v>
                </c:pt>
                <c:pt idx="6">
                  <c:v>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EF-468D-9419-D513FFC2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93472"/>
        <c:axId val="68795008"/>
      </c:scatterChart>
      <c:valAx>
        <c:axId val="68793472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795008"/>
        <c:crosses val="autoZero"/>
        <c:crossBetween val="midCat"/>
      </c:valAx>
      <c:valAx>
        <c:axId val="6879500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793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(14)'!$C$7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(14)'!$C$9:$C$15</c:f>
              <c:numCache>
                <c:formatCode>#,##0.00</c:formatCode>
                <c:ptCount val="7"/>
                <c:pt idx="0">
                  <c:v>350</c:v>
                </c:pt>
                <c:pt idx="1">
                  <c:v>250</c:v>
                </c:pt>
                <c:pt idx="2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D5-41BF-A072-23E03BCF8A07}"/>
            </c:ext>
          </c:extLst>
        </c:ser>
        <c:ser>
          <c:idx val="1"/>
          <c:order val="1"/>
          <c:tx>
            <c:strRef>
              <c:f>'IDP (14)'!$F$7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(14)'!$F$9:$F$15</c:f>
              <c:numCache>
                <c:formatCode>#,##0.00</c:formatCode>
                <c:ptCount val="7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D5-41BF-A072-23E03BCF8A07}"/>
            </c:ext>
          </c:extLst>
        </c:ser>
        <c:ser>
          <c:idx val="2"/>
          <c:order val="2"/>
          <c:tx>
            <c:strRef>
              <c:f>'IDP (14)'!$G$7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(14)'!$G$9:$G$15</c:f>
              <c:numCache>
                <c:formatCode>#,##0.00</c:formatCode>
                <c:ptCount val="7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D5-41BF-A072-23E03BCF8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58240"/>
        <c:axId val="68859776"/>
      </c:scatterChart>
      <c:valAx>
        <c:axId val="6885824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859776"/>
        <c:crosses val="autoZero"/>
        <c:crossBetween val="midCat"/>
      </c:valAx>
      <c:valAx>
        <c:axId val="6885977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858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(15)'!$C$7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(15)'!$C$9:$C$15</c:f>
              <c:numCache>
                <c:formatCode>#,##0.00</c:formatCode>
                <c:ptCount val="7"/>
                <c:pt idx="0">
                  <c:v>150</c:v>
                </c:pt>
                <c:pt idx="1">
                  <c:v>100</c:v>
                </c:pt>
                <c:pt idx="2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3A-4E7A-9A12-D34FED553F28}"/>
            </c:ext>
          </c:extLst>
        </c:ser>
        <c:ser>
          <c:idx val="1"/>
          <c:order val="1"/>
          <c:tx>
            <c:strRef>
              <c:f>'IDP (15)'!$F$7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(15)'!$F$9:$F$15</c:f>
              <c:numCache>
                <c:formatCode>#,##0.00</c:formatCode>
                <c:ptCount val="7"/>
                <c:pt idx="0">
                  <c:v>350</c:v>
                </c:pt>
                <c:pt idx="1">
                  <c:v>250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3A-4E7A-9A12-D34FED553F28}"/>
            </c:ext>
          </c:extLst>
        </c:ser>
        <c:ser>
          <c:idx val="2"/>
          <c:order val="2"/>
          <c:tx>
            <c:strRef>
              <c:f>'IDP (15)'!$G$7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(15)'!$G$9:$G$15</c:f>
              <c:numCache>
                <c:formatCode>#,##0.00</c:formatCode>
                <c:ptCount val="7"/>
                <c:pt idx="0">
                  <c:v>350</c:v>
                </c:pt>
                <c:pt idx="1">
                  <c:v>250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3A-4E7A-9A12-D34FED553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18656"/>
        <c:axId val="68936832"/>
      </c:scatterChart>
      <c:valAx>
        <c:axId val="6891865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936832"/>
        <c:crosses val="autoZero"/>
        <c:crossBetween val="midCat"/>
      </c:valAx>
      <c:valAx>
        <c:axId val="6893683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9186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(2)'!$C$7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(2)'!$C$9:$C$15</c:f>
              <c:numCache>
                <c:formatCode>#,##0.00</c:formatCode>
                <c:ptCount val="7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D0-4FD7-B6E9-38ABE3E22A93}"/>
            </c:ext>
          </c:extLst>
        </c:ser>
        <c:ser>
          <c:idx val="1"/>
          <c:order val="1"/>
          <c:tx>
            <c:strRef>
              <c:f>'IDP (2)'!$F$7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(2)'!$F$9:$F$15</c:f>
              <c:numCache>
                <c:formatCode>#,##0.00</c:formatCode>
                <c:ptCount val="7"/>
                <c:pt idx="0">
                  <c:v>1.2999999999999998</c:v>
                </c:pt>
                <c:pt idx="1">
                  <c:v>1.2999999999999998</c:v>
                </c:pt>
                <c:pt idx="2">
                  <c:v>1.2999999999999998</c:v>
                </c:pt>
                <c:pt idx="3">
                  <c:v>1.2999999999999998</c:v>
                </c:pt>
                <c:pt idx="4">
                  <c:v>1.2999999999999998</c:v>
                </c:pt>
                <c:pt idx="5">
                  <c:v>1.2999999999999998</c:v>
                </c:pt>
                <c:pt idx="6">
                  <c:v>1.2999999999999998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D0-4FD7-B6E9-38ABE3E22A93}"/>
            </c:ext>
          </c:extLst>
        </c:ser>
        <c:ser>
          <c:idx val="2"/>
          <c:order val="2"/>
          <c:tx>
            <c:strRef>
              <c:f>'IDP (2)'!$G$7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(2)'!$G$9:$G$15</c:f>
              <c:numCache>
                <c:formatCode>#,##0.00</c:formatCode>
                <c:ptCount val="7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D0-4FD7-B6E9-38ABE3E22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68448"/>
        <c:axId val="65369984"/>
      </c:scatterChart>
      <c:valAx>
        <c:axId val="65368448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369984"/>
        <c:crosses val="autoZero"/>
        <c:crossBetween val="midCat"/>
      </c:valAx>
      <c:valAx>
        <c:axId val="6536998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368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(3)'!$C$7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(3)'!$C$9:$C$15</c:f>
              <c:numCache>
                <c:formatCode>#,##0.00</c:formatCode>
                <c:ptCount val="7"/>
                <c:pt idx="0">
                  <c:v>15</c:v>
                </c:pt>
                <c:pt idx="1">
                  <c:v>20</c:v>
                </c:pt>
                <c:pt idx="2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D0-4D7C-9A0A-7903885585CD}"/>
            </c:ext>
          </c:extLst>
        </c:ser>
        <c:ser>
          <c:idx val="1"/>
          <c:order val="1"/>
          <c:tx>
            <c:strRef>
              <c:f>'IDP (3)'!$F$7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(3)'!$F$9:$F$15</c:f>
              <c:numCache>
                <c:formatCode>#,##0.00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D0-4D7C-9A0A-7903885585CD}"/>
            </c:ext>
          </c:extLst>
        </c:ser>
        <c:ser>
          <c:idx val="2"/>
          <c:order val="2"/>
          <c:tx>
            <c:strRef>
              <c:f>'IDP (3)'!$G$7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(3)'!$G$9:$G$15</c:f>
              <c:numCache>
                <c:formatCode>#,##0.00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D0-4D7C-9A0A-790388558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32960"/>
        <c:axId val="65438848"/>
      </c:scatterChart>
      <c:valAx>
        <c:axId val="65432960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438848"/>
        <c:crosses val="autoZero"/>
        <c:crossBetween val="midCat"/>
      </c:valAx>
      <c:valAx>
        <c:axId val="6543884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432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(4)'!$F$7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(4)'!$F$9:$F$15</c:f>
              <c:numCache>
                <c:formatCode>#,##0.00</c:formatCode>
                <c:ptCount val="7"/>
                <c:pt idx="0">
                  <c:v>71.428571428571431</c:v>
                </c:pt>
                <c:pt idx="1">
                  <c:v>71.428571428571431</c:v>
                </c:pt>
                <c:pt idx="2">
                  <c:v>71.428571428571431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2-4C8D-9FEF-471A7D55A03A}"/>
            </c:ext>
          </c:extLst>
        </c:ser>
        <c:ser>
          <c:idx val="1"/>
          <c:order val="1"/>
          <c:tx>
            <c:strRef>
              <c:f>'IDP (4)'!$G$7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(4)'!$G$9:$G$15</c:f>
              <c:numCache>
                <c:formatCode>#,##0.00</c:formatCode>
                <c:ptCount val="7"/>
                <c:pt idx="0">
                  <c:v>28.571428571428569</c:v>
                </c:pt>
                <c:pt idx="1">
                  <c:v>28.571428571428569</c:v>
                </c:pt>
                <c:pt idx="2">
                  <c:v>28.571428571428569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2-4C8D-9FEF-471A7D55A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30560"/>
        <c:axId val="66932096"/>
      </c:barChart>
      <c:catAx>
        <c:axId val="66930560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932096"/>
        <c:crosses val="autoZero"/>
        <c:auto val="1"/>
        <c:lblAlgn val="ctr"/>
        <c:lblOffset val="100"/>
        <c:noMultiLvlLbl val="0"/>
      </c:catAx>
      <c:valAx>
        <c:axId val="6693209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930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5" l="0.70000000000000062" r="0.70000000000000062" t="0.75000000000000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(5)'!$F$7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(5)'!$F$9:$F$15</c:f>
              <c:numCache>
                <c:formatCode>#,##0.00</c:formatCode>
                <c:ptCount val="7"/>
                <c:pt idx="0">
                  <c:v>4.8</c:v>
                </c:pt>
                <c:pt idx="1">
                  <c:v>1.25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D-495E-8DB1-FEB5EA744AEA}"/>
            </c:ext>
          </c:extLst>
        </c:ser>
        <c:ser>
          <c:idx val="1"/>
          <c:order val="1"/>
          <c:tx>
            <c:strRef>
              <c:f>'IDP (5)'!$G$7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(5)'!$G$9:$G$15</c:f>
              <c:numCache>
                <c:formatCode>#,##0.00</c:formatCode>
                <c:ptCount val="7"/>
                <c:pt idx="0">
                  <c:v>95.2</c:v>
                </c:pt>
                <c:pt idx="1">
                  <c:v>98.75</c:v>
                </c:pt>
                <c:pt idx="2">
                  <c:v>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D-495E-8DB1-FEB5EA74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503616"/>
        <c:axId val="65505152"/>
      </c:barChart>
      <c:catAx>
        <c:axId val="65503616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505152"/>
        <c:crosses val="autoZero"/>
        <c:auto val="1"/>
        <c:lblAlgn val="ctr"/>
        <c:lblOffset val="100"/>
        <c:noMultiLvlLbl val="0"/>
      </c:catAx>
      <c:valAx>
        <c:axId val="6550515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50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(6)'!$F$7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(6)'!$F$9:$F$15</c:f>
              <c:numCache>
                <c:formatCode>#,##0.00</c:formatCode>
                <c:ptCount val="7"/>
                <c:pt idx="0">
                  <c:v>2.5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4-4907-9DEB-9984976A742D}"/>
            </c:ext>
          </c:extLst>
        </c:ser>
        <c:ser>
          <c:idx val="2"/>
          <c:order val="1"/>
          <c:tx>
            <c:strRef>
              <c:f>'IDP (6)'!$G$7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cat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(6)'!$G$9:$G$15</c:f>
              <c:numCache>
                <c:formatCode>#,##0.00</c:formatCode>
                <c:ptCount val="7"/>
                <c:pt idx="0">
                  <c:v>97.5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F4-4907-9DEB-9984976A7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37248"/>
        <c:axId val="68055424"/>
      </c:barChart>
      <c:catAx>
        <c:axId val="6803724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055424"/>
        <c:crosses val="autoZero"/>
        <c:auto val="1"/>
        <c:lblAlgn val="ctr"/>
        <c:lblOffset val="100"/>
        <c:noMultiLvlLbl val="0"/>
      </c:catAx>
      <c:valAx>
        <c:axId val="6805542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037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(7)'!$F$7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cat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(7)'!$F$9:$F$15</c:f>
              <c:numCache>
                <c:formatCode>#,##0.00</c:formatCode>
                <c:ptCount val="7"/>
                <c:pt idx="0">
                  <c:v>130</c:v>
                </c:pt>
                <c:pt idx="1">
                  <c:v>76.923076923076934</c:v>
                </c:pt>
                <c:pt idx="2">
                  <c:v>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8-4314-952D-7983FB823DCC}"/>
            </c:ext>
          </c:extLst>
        </c:ser>
        <c:ser>
          <c:idx val="0"/>
          <c:order val="1"/>
          <c:tx>
            <c:strRef>
              <c:f>'IDP (7)'!$G$7</c:f>
              <c:strCache>
                <c:ptCount val="1"/>
                <c:pt idx="0">
                  <c:v>Delta percentuale</c:v>
                </c:pt>
              </c:strCache>
            </c:strRef>
          </c:tx>
          <c:invertIfNegative val="0"/>
          <c:cat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(7)'!$G$9:$G$15</c:f>
              <c:numCache>
                <c:formatCode>#,##0.00</c:formatCode>
                <c:ptCount val="7"/>
                <c:pt idx="0">
                  <c:v>-30</c:v>
                </c:pt>
                <c:pt idx="1">
                  <c:v>23.076923076923066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8-4314-952D-7983FB82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121728"/>
        <c:axId val="68123264"/>
      </c:barChart>
      <c:catAx>
        <c:axId val="6812172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123264"/>
        <c:crosses val="autoZero"/>
        <c:auto val="1"/>
        <c:lblAlgn val="ctr"/>
        <c:lblOffset val="100"/>
        <c:noMultiLvlLbl val="0"/>
      </c:catAx>
      <c:valAx>
        <c:axId val="6812326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121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(8)'!$F$7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(8)'!$F$9:$F$15</c:f>
              <c:numCache>
                <c:formatCode>#,##0.00</c:formatCode>
                <c:ptCount val="7"/>
                <c:pt idx="0">
                  <c:v>130</c:v>
                </c:pt>
                <c:pt idx="1">
                  <c:v>76.923076923076934</c:v>
                </c:pt>
                <c:pt idx="2">
                  <c:v>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E-44B6-873E-1B0047F5B0F5}"/>
            </c:ext>
          </c:extLst>
        </c:ser>
        <c:ser>
          <c:idx val="1"/>
          <c:order val="1"/>
          <c:tx>
            <c:strRef>
              <c:f>'IDP (8)'!$G$7</c:f>
              <c:strCache>
                <c:ptCount val="1"/>
                <c:pt idx="0">
                  <c:v>Delta percentuale</c:v>
                </c:pt>
              </c:strCache>
            </c:strRef>
          </c:tx>
          <c:invertIfNegative val="0"/>
          <c:cat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(8)'!$G$9:$G$15</c:f>
              <c:numCache>
                <c:formatCode>#,##0.00</c:formatCode>
                <c:ptCount val="7"/>
                <c:pt idx="0">
                  <c:v>-30</c:v>
                </c:pt>
                <c:pt idx="1">
                  <c:v>23.076923076923066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E-44B6-873E-1B0047F5B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164992"/>
        <c:axId val="68170880"/>
      </c:barChart>
      <c:catAx>
        <c:axId val="6816499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170880"/>
        <c:crosses val="autoZero"/>
        <c:auto val="1"/>
        <c:lblAlgn val="ctr"/>
        <c:lblOffset val="100"/>
        <c:noMultiLvlLbl val="0"/>
      </c:catAx>
      <c:valAx>
        <c:axId val="6817088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164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(9)'!$F$7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(9)'!$F$9:$F$15</c:f>
              <c:numCache>
                <c:formatCode>#,##0.00</c:formatCode>
                <c:ptCount val="7"/>
                <c:pt idx="0">
                  <c:v>76.470588235294116</c:v>
                </c:pt>
                <c:pt idx="1">
                  <c:v>58.82352941176471</c:v>
                </c:pt>
                <c:pt idx="2">
                  <c:v>52.941176470588239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8-418C-8459-7500EABC7BAF}"/>
            </c:ext>
          </c:extLst>
        </c:ser>
        <c:ser>
          <c:idx val="2"/>
          <c:order val="1"/>
          <c:tx>
            <c:strRef>
              <c:f>'IDP (9)'!$G$7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(9)'!$G$9:$G$15</c:f>
              <c:numCache>
                <c:formatCode>#,##0.00</c:formatCode>
                <c:ptCount val="7"/>
                <c:pt idx="0">
                  <c:v>23.529411764705884</c:v>
                </c:pt>
                <c:pt idx="1">
                  <c:v>41.17647058823529</c:v>
                </c:pt>
                <c:pt idx="2">
                  <c:v>47.058823529411761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8-418C-8459-7500EABC7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253568"/>
        <c:axId val="68255104"/>
      </c:barChart>
      <c:catAx>
        <c:axId val="6825356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255104"/>
        <c:crosses val="autoZero"/>
        <c:auto val="1"/>
        <c:lblAlgn val="ctr"/>
        <c:lblOffset val="100"/>
        <c:noMultiLvlLbl val="0"/>
      </c:catAx>
      <c:valAx>
        <c:axId val="6825510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253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0" width="70" style="1" customWidth="1"/>
    <col min="11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8" t="s">
        <v>2</v>
      </c>
      <c r="C1" s="59"/>
      <c r="D1" s="29"/>
      <c r="E1" s="29"/>
      <c r="F1" s="29"/>
      <c r="G1" s="32" t="s">
        <v>46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">
        <v>45</v>
      </c>
      <c r="E3" s="63"/>
      <c r="F3" s="63"/>
      <c r="G3" s="64"/>
    </row>
    <row r="4" spans="2:14" x14ac:dyDescent="0.3">
      <c r="B4" s="61" t="s">
        <v>21</v>
      </c>
      <c r="C4" s="62"/>
      <c r="D4" s="65"/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x14ac:dyDescent="0.3">
      <c r="B5" s="7"/>
      <c r="C5" s="4"/>
      <c r="D5" s="4"/>
      <c r="E5" s="4"/>
      <c r="F5" s="4"/>
      <c r="G5" s="4"/>
      <c r="H5" s="3"/>
      <c r="I5" s="3"/>
      <c r="J5" s="3"/>
      <c r="K5" s="3"/>
      <c r="L5" s="3"/>
      <c r="M5" s="3"/>
      <c r="N5" s="3"/>
    </row>
    <row r="6" spans="2:14" x14ac:dyDescent="0.3">
      <c r="B6" s="40" t="s">
        <v>22</v>
      </c>
      <c r="C6" s="69" t="s">
        <v>23</v>
      </c>
      <c r="D6" s="69"/>
      <c r="E6" s="69"/>
      <c r="F6" s="69"/>
      <c r="G6" s="70"/>
    </row>
    <row r="7" spans="2:14" x14ac:dyDescent="0.3">
      <c r="B7" s="38" t="s">
        <v>24</v>
      </c>
      <c r="C7" s="67" t="s">
        <v>43</v>
      </c>
      <c r="D7" s="67" t="s">
        <v>43</v>
      </c>
      <c r="E7" s="67" t="s">
        <v>43</v>
      </c>
      <c r="F7" s="67" t="s">
        <v>43</v>
      </c>
      <c r="G7" s="68" t="s">
        <v>43</v>
      </c>
      <c r="J7" s="47"/>
    </row>
    <row r="8" spans="2:14" x14ac:dyDescent="0.3">
      <c r="B8" s="38" t="s">
        <v>25</v>
      </c>
      <c r="C8" s="67" t="s">
        <v>47</v>
      </c>
      <c r="D8" s="67" t="s">
        <v>47</v>
      </c>
      <c r="E8" s="67" t="s">
        <v>47</v>
      </c>
      <c r="F8" s="67" t="s">
        <v>47</v>
      </c>
      <c r="G8" s="68" t="s">
        <v>47</v>
      </c>
      <c r="J8" s="47"/>
    </row>
    <row r="9" spans="2:14" x14ac:dyDescent="0.3">
      <c r="B9" s="38" t="s">
        <v>26</v>
      </c>
      <c r="C9" s="67" t="s">
        <v>48</v>
      </c>
      <c r="D9" s="67" t="s">
        <v>48</v>
      </c>
      <c r="E9" s="67" t="s">
        <v>48</v>
      </c>
      <c r="F9" s="67" t="s">
        <v>48</v>
      </c>
      <c r="G9" s="68" t="s">
        <v>48</v>
      </c>
      <c r="J9" s="47"/>
    </row>
    <row r="10" spans="2:14" x14ac:dyDescent="0.3">
      <c r="B10" s="38" t="s">
        <v>27</v>
      </c>
      <c r="C10" s="67" t="s">
        <v>49</v>
      </c>
      <c r="D10" s="67" t="s">
        <v>49</v>
      </c>
      <c r="E10" s="67" t="s">
        <v>49</v>
      </c>
      <c r="F10" s="67" t="s">
        <v>49</v>
      </c>
      <c r="G10" s="68" t="s">
        <v>49</v>
      </c>
      <c r="J10" s="47"/>
    </row>
    <row r="11" spans="2:14" x14ac:dyDescent="0.3">
      <c r="B11" s="38" t="s">
        <v>28</v>
      </c>
      <c r="C11" s="67" t="s">
        <v>50</v>
      </c>
      <c r="D11" s="67" t="s">
        <v>50</v>
      </c>
      <c r="E11" s="67" t="s">
        <v>50</v>
      </c>
      <c r="F11" s="67" t="s">
        <v>50</v>
      </c>
      <c r="G11" s="68" t="s">
        <v>50</v>
      </c>
      <c r="J11" s="47"/>
    </row>
    <row r="12" spans="2:14" x14ac:dyDescent="0.3">
      <c r="B12" s="38" t="s">
        <v>29</v>
      </c>
      <c r="C12" s="67" t="s">
        <v>51</v>
      </c>
      <c r="D12" s="67" t="s">
        <v>51</v>
      </c>
      <c r="E12" s="67" t="s">
        <v>51</v>
      </c>
      <c r="F12" s="67" t="s">
        <v>51</v>
      </c>
      <c r="G12" s="68" t="s">
        <v>51</v>
      </c>
      <c r="J12" s="47"/>
    </row>
    <row r="13" spans="2:14" x14ac:dyDescent="0.3">
      <c r="B13" s="38" t="s">
        <v>30</v>
      </c>
      <c r="C13" s="67" t="s">
        <v>52</v>
      </c>
      <c r="D13" s="67" t="s">
        <v>52</v>
      </c>
      <c r="E13" s="67" t="s">
        <v>52</v>
      </c>
      <c r="F13" s="67" t="s">
        <v>52</v>
      </c>
      <c r="G13" s="68" t="s">
        <v>52</v>
      </c>
      <c r="J13" s="47"/>
    </row>
    <row r="14" spans="2:14" x14ac:dyDescent="0.3">
      <c r="B14" s="38" t="s">
        <v>31</v>
      </c>
      <c r="C14" s="67" t="s">
        <v>53</v>
      </c>
      <c r="D14" s="67" t="s">
        <v>53</v>
      </c>
      <c r="E14" s="67" t="s">
        <v>53</v>
      </c>
      <c r="F14" s="67" t="s">
        <v>53</v>
      </c>
      <c r="G14" s="68" t="s">
        <v>53</v>
      </c>
      <c r="J14" s="47"/>
    </row>
    <row r="15" spans="2:14" x14ac:dyDescent="0.3">
      <c r="B15" s="38" t="s">
        <v>32</v>
      </c>
      <c r="C15" s="67" t="s">
        <v>54</v>
      </c>
      <c r="D15" s="67" t="s">
        <v>54</v>
      </c>
      <c r="E15" s="67" t="s">
        <v>54</v>
      </c>
      <c r="F15" s="67" t="s">
        <v>54</v>
      </c>
      <c r="G15" s="68" t="s">
        <v>54</v>
      </c>
      <c r="J15" s="47"/>
    </row>
    <row r="16" spans="2:14" x14ac:dyDescent="0.3">
      <c r="B16" s="38" t="s">
        <v>33</v>
      </c>
      <c r="C16" s="67" t="s">
        <v>55</v>
      </c>
      <c r="D16" s="67" t="s">
        <v>55</v>
      </c>
      <c r="E16" s="67" t="s">
        <v>55</v>
      </c>
      <c r="F16" s="67" t="s">
        <v>55</v>
      </c>
      <c r="G16" s="68" t="s">
        <v>55</v>
      </c>
      <c r="J16" s="47"/>
    </row>
    <row r="17" spans="2:10" x14ac:dyDescent="0.3">
      <c r="B17" s="38" t="s">
        <v>37</v>
      </c>
      <c r="C17" s="67" t="s">
        <v>56</v>
      </c>
      <c r="D17" s="67" t="s">
        <v>56</v>
      </c>
      <c r="E17" s="67" t="s">
        <v>56</v>
      </c>
      <c r="F17" s="67" t="s">
        <v>56</v>
      </c>
      <c r="G17" s="68" t="s">
        <v>56</v>
      </c>
      <c r="J17" s="47"/>
    </row>
    <row r="18" spans="2:10" x14ac:dyDescent="0.3">
      <c r="B18" s="38" t="s">
        <v>38</v>
      </c>
      <c r="C18" s="67" t="s">
        <v>57</v>
      </c>
      <c r="D18" s="67" t="s">
        <v>57</v>
      </c>
      <c r="E18" s="67" t="s">
        <v>57</v>
      </c>
      <c r="F18" s="67" t="s">
        <v>57</v>
      </c>
      <c r="G18" s="68" t="s">
        <v>57</v>
      </c>
      <c r="J18" s="47"/>
    </row>
    <row r="19" spans="2:10" x14ac:dyDescent="0.3">
      <c r="B19" s="38" t="s">
        <v>39</v>
      </c>
      <c r="C19" s="67" t="s">
        <v>58</v>
      </c>
      <c r="D19" s="67" t="s">
        <v>58</v>
      </c>
      <c r="E19" s="67" t="s">
        <v>58</v>
      </c>
      <c r="F19" s="67" t="s">
        <v>58</v>
      </c>
      <c r="G19" s="68" t="s">
        <v>58</v>
      </c>
      <c r="J19" s="47"/>
    </row>
    <row r="20" spans="2:10" x14ac:dyDescent="0.3">
      <c r="B20" s="38" t="s">
        <v>40</v>
      </c>
      <c r="C20" s="67" t="s">
        <v>59</v>
      </c>
      <c r="D20" s="67" t="s">
        <v>59</v>
      </c>
      <c r="E20" s="67" t="s">
        <v>59</v>
      </c>
      <c r="F20" s="67" t="s">
        <v>59</v>
      </c>
      <c r="G20" s="68" t="s">
        <v>59</v>
      </c>
      <c r="J20" s="47"/>
    </row>
    <row r="21" spans="2:10" x14ac:dyDescent="0.3">
      <c r="B21" s="38" t="s">
        <v>41</v>
      </c>
      <c r="C21" s="67" t="s">
        <v>60</v>
      </c>
      <c r="D21" s="67" t="s">
        <v>60</v>
      </c>
      <c r="E21" s="67" t="s">
        <v>60</v>
      </c>
      <c r="F21" s="67" t="s">
        <v>60</v>
      </c>
      <c r="G21" s="68" t="s">
        <v>60</v>
      </c>
      <c r="J21" s="48"/>
    </row>
    <row r="22" spans="2:10" x14ac:dyDescent="0.3">
      <c r="B22" s="38"/>
      <c r="C22" s="67"/>
      <c r="D22" s="67"/>
      <c r="E22" s="67"/>
      <c r="F22" s="67"/>
      <c r="G22" s="25"/>
    </row>
    <row r="23" spans="2:10" x14ac:dyDescent="0.3">
      <c r="B23" s="38"/>
      <c r="C23" s="67"/>
      <c r="D23" s="67"/>
      <c r="E23" s="67"/>
      <c r="F23" s="67"/>
      <c r="G23" s="25"/>
    </row>
    <row r="24" spans="2:10" x14ac:dyDescent="0.3">
      <c r="B24" s="38"/>
      <c r="C24" s="67"/>
      <c r="D24" s="67"/>
      <c r="E24" s="67"/>
      <c r="F24" s="67"/>
      <c r="G24" s="25"/>
    </row>
    <row r="25" spans="2:10" x14ac:dyDescent="0.3">
      <c r="B25" s="38"/>
      <c r="C25" s="67"/>
      <c r="D25" s="67"/>
      <c r="E25" s="67"/>
      <c r="F25" s="67"/>
      <c r="G25" s="25"/>
    </row>
    <row r="26" spans="2:10" x14ac:dyDescent="0.3">
      <c r="B26" s="39"/>
      <c r="C26" s="74"/>
      <c r="D26" s="74"/>
      <c r="E26" s="74"/>
      <c r="F26" s="74"/>
      <c r="G26" s="28"/>
    </row>
    <row r="30" spans="2:10" ht="15.6" customHeight="1" x14ac:dyDescent="0.3">
      <c r="E30" s="71" t="s">
        <v>34</v>
      </c>
      <c r="F30" s="72"/>
      <c r="G30" s="73"/>
    </row>
    <row r="31" spans="2:10" x14ac:dyDescent="0.3">
      <c r="E31" s="55" t="s">
        <v>35</v>
      </c>
      <c r="F31" s="56"/>
      <c r="G31" s="57"/>
    </row>
    <row r="32" spans="2:10" x14ac:dyDescent="0.3">
      <c r="E32" s="41"/>
      <c r="F32" s="24"/>
      <c r="G32" s="25"/>
    </row>
    <row r="33" spans="5:7" x14ac:dyDescent="0.3">
      <c r="E33" s="41"/>
      <c r="F33" s="43"/>
      <c r="G33" s="44"/>
    </row>
    <row r="34" spans="5:7" x14ac:dyDescent="0.3">
      <c r="E34" s="42"/>
      <c r="F34" s="45" t="s">
        <v>36</v>
      </c>
      <c r="G34" s="46">
        <f ca="1">TODAY()</f>
        <v>43299</v>
      </c>
    </row>
  </sheetData>
  <sheetProtection password="DF1E" sheet="1" objects="1" scenarios="1"/>
  <mergeCells count="29">
    <mergeCell ref="C26:F26"/>
    <mergeCell ref="C20:G20"/>
    <mergeCell ref="C21:G21"/>
    <mergeCell ref="C15:G15"/>
    <mergeCell ref="C16:G16"/>
    <mergeCell ref="C17:G17"/>
    <mergeCell ref="C18:G18"/>
    <mergeCell ref="C19:G19"/>
    <mergeCell ref="C11:G11"/>
    <mergeCell ref="C22:F22"/>
    <mergeCell ref="C23:F23"/>
    <mergeCell ref="C24:F24"/>
    <mergeCell ref="C25:F25"/>
    <mergeCell ref="E31:G31"/>
    <mergeCell ref="B1:C1"/>
    <mergeCell ref="B2:C2"/>
    <mergeCell ref="B3:C3"/>
    <mergeCell ref="D3:G3"/>
    <mergeCell ref="B4:C4"/>
    <mergeCell ref="D4:G4"/>
    <mergeCell ref="C12:G12"/>
    <mergeCell ref="C13:G13"/>
    <mergeCell ref="C14:G14"/>
    <mergeCell ref="C6:G6"/>
    <mergeCell ref="E30:G30"/>
    <mergeCell ref="C7:G7"/>
    <mergeCell ref="C8:G8"/>
    <mergeCell ref="C9:G9"/>
    <mergeCell ref="C10:G10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54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 t="s">
        <v>16</v>
      </c>
      <c r="E5" s="53"/>
      <c r="F5" s="53"/>
      <c r="G5" s="54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12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65</v>
      </c>
      <c r="D9" s="37">
        <v>85</v>
      </c>
      <c r="E9" s="36" t="s">
        <v>18</v>
      </c>
      <c r="F9" s="10">
        <f>(C9/D9)*100</f>
        <v>76.470588235294116</v>
      </c>
      <c r="G9" s="10">
        <f>100-F9</f>
        <v>23.529411764705884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50</v>
      </c>
      <c r="D10" s="37">
        <v>85</v>
      </c>
      <c r="E10" s="11" t="str">
        <f>E9</f>
        <v>numero (n)</v>
      </c>
      <c r="F10" s="10">
        <f t="shared" ref="F10:F15" si="0">(C10/D10)*100</f>
        <v>58.82352941176471</v>
      </c>
      <c r="G10" s="10">
        <f t="shared" ref="G10:G15" si="1">100-F10</f>
        <v>41.17647058823529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45</v>
      </c>
      <c r="D11" s="37">
        <v>85</v>
      </c>
      <c r="E11" s="11" t="str">
        <f t="shared" ref="E11:E15" si="2">E10</f>
        <v>numero (n)</v>
      </c>
      <c r="F11" s="10">
        <f t="shared" si="0"/>
        <v>52.941176470588239</v>
      </c>
      <c r="G11" s="10">
        <f t="shared" si="1"/>
        <v>47.058823529411761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55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 t="s">
        <v>16</v>
      </c>
      <c r="E5" s="53"/>
      <c r="F5" s="53"/>
      <c r="G5" s="54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12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600</v>
      </c>
      <c r="D9" s="37">
        <v>650</v>
      </c>
      <c r="E9" s="36" t="s">
        <v>18</v>
      </c>
      <c r="F9" s="10">
        <f>(C9/D9)*100</f>
        <v>92.307692307692307</v>
      </c>
      <c r="G9" s="10">
        <f>100-F9</f>
        <v>7.6923076923076934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450</v>
      </c>
      <c r="D10" s="37">
        <v>500</v>
      </c>
      <c r="E10" s="11" t="str">
        <f>E9</f>
        <v>numero (n)</v>
      </c>
      <c r="F10" s="10">
        <f t="shared" ref="F10:F15" si="0">(C10/D10)*100</f>
        <v>90</v>
      </c>
      <c r="G10" s="10">
        <f t="shared" ref="G10:G15" si="1">100-F10</f>
        <v>10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250</v>
      </c>
      <c r="D11" s="37">
        <v>450</v>
      </c>
      <c r="E11" s="11" t="str">
        <f t="shared" ref="E11:E15" si="2">E10</f>
        <v>numero (n)</v>
      </c>
      <c r="F11" s="10">
        <f t="shared" si="0"/>
        <v>55.555555555555557</v>
      </c>
      <c r="G11" s="10">
        <f t="shared" si="1"/>
        <v>44.444444444444443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72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>
        <v>25</v>
      </c>
      <c r="E5" s="53"/>
      <c r="F5" s="53"/>
      <c r="G5" s="54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50</v>
      </c>
      <c r="D9" s="37">
        <v>15</v>
      </c>
      <c r="E9" s="36" t="s">
        <v>18</v>
      </c>
      <c r="F9" s="10">
        <f>D9-((D9/100)*$D$5)</f>
        <v>11.25</v>
      </c>
      <c r="G9" s="10">
        <f>D9+((D9/100)*$D$5)</f>
        <v>18.75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25</v>
      </c>
      <c r="D10" s="37">
        <v>15</v>
      </c>
      <c r="E10" s="11" t="str">
        <f>E9</f>
        <v>numero (n)</v>
      </c>
      <c r="F10" s="10">
        <f>D10-((D10/100)*$D$5)</f>
        <v>11.25</v>
      </c>
      <c r="G10" s="10">
        <f>D10+((D10/100)*$D$5)</f>
        <v>18.75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25</v>
      </c>
      <c r="D11" s="37">
        <v>15</v>
      </c>
      <c r="E11" s="11" t="str">
        <f t="shared" ref="E11:E15" si="0">E10</f>
        <v>numero (n)</v>
      </c>
      <c r="F11" s="10">
        <f>D11-((D11/100)*$D$5)</f>
        <v>11.25</v>
      </c>
      <c r="G11" s="10">
        <f>D11+((D11/100)*$D$5)</f>
        <v>18.75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15</v>
      </c>
      <c r="E12" s="11" t="str">
        <f t="shared" si="0"/>
        <v>numero (n)</v>
      </c>
      <c r="F12" s="10">
        <f t="shared" ref="F12:F15" si="1">D12-((D12/100)*$D$5)</f>
        <v>11.25</v>
      </c>
      <c r="G12" s="10">
        <f t="shared" ref="G12:G15" si="2">D12+((D12/100)*$D$5)</f>
        <v>18.75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15</v>
      </c>
      <c r="E13" s="11" t="str">
        <f t="shared" si="0"/>
        <v>numero (n)</v>
      </c>
      <c r="F13" s="10">
        <f t="shared" si="1"/>
        <v>11.25</v>
      </c>
      <c r="G13" s="10">
        <f t="shared" si="2"/>
        <v>18.75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15</v>
      </c>
      <c r="E14" s="11" t="str">
        <f t="shared" si="0"/>
        <v>numero (n)</v>
      </c>
      <c r="F14" s="10">
        <f t="shared" si="1"/>
        <v>11.25</v>
      </c>
      <c r="G14" s="10">
        <f t="shared" si="2"/>
        <v>18.75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15</v>
      </c>
      <c r="E15" s="11" t="str">
        <f t="shared" si="0"/>
        <v>numero (n)</v>
      </c>
      <c r="F15" s="10">
        <f t="shared" si="1"/>
        <v>11.25</v>
      </c>
      <c r="G15" s="10">
        <f t="shared" si="2"/>
        <v>18.75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57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 t="s">
        <v>16</v>
      </c>
      <c r="E5" s="53"/>
      <c r="F5" s="53"/>
      <c r="G5" s="54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12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25</v>
      </c>
      <c r="D9" s="37">
        <v>100</v>
      </c>
      <c r="E9" s="36" t="s">
        <v>73</v>
      </c>
      <c r="F9" s="10">
        <f>(C9/D9)*100</f>
        <v>25</v>
      </c>
      <c r="G9" s="10">
        <f>100-F9</f>
        <v>75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35</v>
      </c>
      <c r="D10" s="37">
        <v>100</v>
      </c>
      <c r="E10" s="11" t="str">
        <f>E9</f>
        <v>percentuale (%)</v>
      </c>
      <c r="F10" s="10">
        <f t="shared" ref="F10:F15" si="0">(C10/D10)*100</f>
        <v>35</v>
      </c>
      <c r="G10" s="10">
        <f t="shared" ref="G10:G15" si="1">100-F10</f>
        <v>65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50</v>
      </c>
      <c r="D11" s="37">
        <v>100</v>
      </c>
      <c r="E11" s="11" t="str">
        <f t="shared" ref="E11:E15" si="2">E10</f>
        <v>percentuale (%)</v>
      </c>
      <c r="F11" s="10">
        <f t="shared" si="0"/>
        <v>50</v>
      </c>
      <c r="G11" s="10">
        <f t="shared" si="1"/>
        <v>50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percentuale (%)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percentuale (%)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percentuale (%)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percentuale (%)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74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>
        <v>5</v>
      </c>
      <c r="E5" s="53"/>
      <c r="F5" s="53"/>
      <c r="G5" s="54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75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65</v>
      </c>
      <c r="D9" s="37">
        <v>80</v>
      </c>
      <c r="E9" s="36" t="s">
        <v>18</v>
      </c>
      <c r="F9" s="10">
        <f>D9-((D9/100)*$D$5)</f>
        <v>76</v>
      </c>
      <c r="G9" s="10">
        <f>D9+((D9/100)*$D$5)</f>
        <v>84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68</v>
      </c>
      <c r="D10" s="37">
        <v>80</v>
      </c>
      <c r="E10" s="11" t="str">
        <f>E9</f>
        <v>numero (n)</v>
      </c>
      <c r="F10" s="10">
        <f>D10-((D10/100)*$D$5)</f>
        <v>76</v>
      </c>
      <c r="G10" s="10">
        <f>D10+((D10/100)*$D$5)</f>
        <v>84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78</v>
      </c>
      <c r="D11" s="37">
        <v>80</v>
      </c>
      <c r="E11" s="11" t="str">
        <f t="shared" ref="E11:E15" si="0">E10</f>
        <v>numero (n)</v>
      </c>
      <c r="F11" s="10">
        <f>D11-((D11/100)*$D$5)</f>
        <v>76</v>
      </c>
      <c r="G11" s="10">
        <f>D11+((D11/100)*$D$5)</f>
        <v>84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80</v>
      </c>
      <c r="E12" s="11" t="str">
        <f t="shared" si="0"/>
        <v>numero (n)</v>
      </c>
      <c r="F12" s="10">
        <f t="shared" ref="F12:F15" si="1">D12-((D12/100)*$D$5)</f>
        <v>76</v>
      </c>
      <c r="G12" s="10">
        <f t="shared" ref="G12:G15" si="2">D12+((D12/100)*$D$5)</f>
        <v>84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80</v>
      </c>
      <c r="E13" s="11" t="str">
        <f t="shared" si="0"/>
        <v>numero (n)</v>
      </c>
      <c r="F13" s="10">
        <f t="shared" si="1"/>
        <v>76</v>
      </c>
      <c r="G13" s="10">
        <f t="shared" si="2"/>
        <v>84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80</v>
      </c>
      <c r="E14" s="11" t="str">
        <f t="shared" si="0"/>
        <v>numero (n)</v>
      </c>
      <c r="F14" s="10">
        <f t="shared" si="1"/>
        <v>76</v>
      </c>
      <c r="G14" s="10">
        <f t="shared" si="2"/>
        <v>84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80</v>
      </c>
      <c r="E15" s="11" t="str">
        <f t="shared" si="0"/>
        <v>numero (n)</v>
      </c>
      <c r="F15" s="10">
        <f t="shared" si="1"/>
        <v>76</v>
      </c>
      <c r="G15" s="10">
        <f t="shared" si="2"/>
        <v>84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59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>
        <v>0</v>
      </c>
      <c r="E5" s="53"/>
      <c r="F5" s="53"/>
      <c r="G5" s="54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76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350</v>
      </c>
      <c r="D9" s="37">
        <v>150</v>
      </c>
      <c r="E9" s="36" t="s">
        <v>18</v>
      </c>
      <c r="F9" s="10">
        <f>D9-((D9/100)*$D$5)</f>
        <v>150</v>
      </c>
      <c r="G9" s="10">
        <f>D9+((D9/100)*$D$5)</f>
        <v>150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250</v>
      </c>
      <c r="D10" s="37">
        <v>150</v>
      </c>
      <c r="E10" s="11" t="str">
        <f>E9</f>
        <v>numero (n)</v>
      </c>
      <c r="F10" s="10">
        <f>D10-((D10/100)*$D$5)</f>
        <v>150</v>
      </c>
      <c r="G10" s="10">
        <f>D10+((D10/100)*$D$5)</f>
        <v>150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250</v>
      </c>
      <c r="D11" s="37">
        <v>150</v>
      </c>
      <c r="E11" s="11" t="str">
        <f t="shared" ref="E11:E15" si="0">E10</f>
        <v>numero (n)</v>
      </c>
      <c r="F11" s="10">
        <f>D11-((D11/100)*$D$5)</f>
        <v>150</v>
      </c>
      <c r="G11" s="10">
        <f>D11+((D11/100)*$D$5)</f>
        <v>150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150</v>
      </c>
      <c r="E12" s="11" t="str">
        <f t="shared" si="0"/>
        <v>numero (n)</v>
      </c>
      <c r="F12" s="10">
        <f t="shared" ref="F12:F15" si="1">D12-((D12/100)*$D$5)</f>
        <v>150</v>
      </c>
      <c r="G12" s="10">
        <f t="shared" ref="G12:G15" si="2">D12+((D12/100)*$D$5)</f>
        <v>150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150</v>
      </c>
      <c r="E13" s="11" t="str">
        <f t="shared" si="0"/>
        <v>numero (n)</v>
      </c>
      <c r="F13" s="10">
        <f t="shared" si="1"/>
        <v>150</v>
      </c>
      <c r="G13" s="10">
        <f t="shared" si="2"/>
        <v>150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150</v>
      </c>
      <c r="E14" s="11" t="str">
        <f t="shared" si="0"/>
        <v>numero (n)</v>
      </c>
      <c r="F14" s="10">
        <f t="shared" si="1"/>
        <v>150</v>
      </c>
      <c r="G14" s="10">
        <f t="shared" si="2"/>
        <v>150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150</v>
      </c>
      <c r="E15" s="11" t="str">
        <f t="shared" si="0"/>
        <v>numero (n)</v>
      </c>
      <c r="F15" s="10">
        <f t="shared" si="1"/>
        <v>150</v>
      </c>
      <c r="G15" s="10">
        <f t="shared" si="2"/>
        <v>150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77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>
        <v>0</v>
      </c>
      <c r="E5" s="53"/>
      <c r="F5" s="53"/>
      <c r="G5" s="54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78</v>
      </c>
      <c r="D8" s="33" t="s">
        <v>79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150</v>
      </c>
      <c r="D9" s="37">
        <v>350</v>
      </c>
      <c r="E9" s="36" t="s">
        <v>18</v>
      </c>
      <c r="F9" s="10">
        <f>D9-((D9/100)*$D$5)</f>
        <v>350</v>
      </c>
      <c r="G9" s="10">
        <f>D9+((D9/100)*$D$5)</f>
        <v>350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100</v>
      </c>
      <c r="D10" s="37">
        <v>250</v>
      </c>
      <c r="E10" s="11" t="str">
        <f>E9</f>
        <v>numero (n)</v>
      </c>
      <c r="F10" s="10">
        <f>D10-((D10/100)*$D$5)</f>
        <v>250</v>
      </c>
      <c r="G10" s="10">
        <f>D10+((D10/100)*$D$5)</f>
        <v>250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50</v>
      </c>
      <c r="D11" s="37">
        <v>250</v>
      </c>
      <c r="E11" s="11" t="str">
        <f t="shared" ref="E11:E15" si="0">E10</f>
        <v>numero (n)</v>
      </c>
      <c r="F11" s="10">
        <f>D11-((D11/100)*$D$5)</f>
        <v>250</v>
      </c>
      <c r="G11" s="10">
        <f>D11+((D11/100)*$D$5)</f>
        <v>250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0"/>
        <v>numero (n)</v>
      </c>
      <c r="F12" s="10">
        <f t="shared" ref="F12:F15" si="1">D12-((D12/100)*$D$5)</f>
        <v>0</v>
      </c>
      <c r="G12" s="10">
        <f t="shared" ref="G12:G15" si="2">D12+((D12/100)*$D$5)</f>
        <v>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0"/>
        <v>numero (n)</v>
      </c>
      <c r="F13" s="10">
        <f t="shared" si="1"/>
        <v>0</v>
      </c>
      <c r="G13" s="10">
        <f t="shared" si="2"/>
        <v>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0"/>
        <v>numero (n)</v>
      </c>
      <c r="F14" s="10">
        <f t="shared" si="1"/>
        <v>0</v>
      </c>
      <c r="G14" s="10">
        <f t="shared" si="2"/>
        <v>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0"/>
        <v>numero (n)</v>
      </c>
      <c r="F15" s="10">
        <f t="shared" si="1"/>
        <v>0</v>
      </c>
      <c r="G15" s="10">
        <f t="shared" si="2"/>
        <v>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43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>
        <v>5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150000</v>
      </c>
      <c r="D9" s="37">
        <v>180000</v>
      </c>
      <c r="E9" s="36" t="s">
        <v>42</v>
      </c>
      <c r="F9" s="10">
        <f>D9-((D9/100)*$D$5)</f>
        <v>171000</v>
      </c>
      <c r="G9" s="10">
        <f>D9+((D9/100)*$D$5)</f>
        <v>189000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200000</v>
      </c>
      <c r="D10" s="37">
        <v>180000</v>
      </c>
      <c r="E10" s="11" t="str">
        <f>E9</f>
        <v>Euro (€)</v>
      </c>
      <c r="F10" s="10">
        <f>D10-((D10/100)*$D$5)</f>
        <v>171000</v>
      </c>
      <c r="G10" s="10">
        <f>D10+((D10/100)*$D$5)</f>
        <v>189000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200000</v>
      </c>
      <c r="D11" s="37">
        <v>180000</v>
      </c>
      <c r="E11" s="11" t="str">
        <f t="shared" ref="E11:E15" si="0">E10</f>
        <v>Euro (€)</v>
      </c>
      <c r="F11" s="10">
        <f>D11-((D11/100)*$D$5)</f>
        <v>171000</v>
      </c>
      <c r="G11" s="10">
        <f>D11+((D11/100)*$D$5)</f>
        <v>189000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180000</v>
      </c>
      <c r="E12" s="11" t="str">
        <f t="shared" si="0"/>
        <v>Euro (€)</v>
      </c>
      <c r="F12" s="10">
        <f t="shared" ref="F12:F15" si="1">D12-((D12/100)*$D$5)</f>
        <v>171000</v>
      </c>
      <c r="G12" s="10">
        <f t="shared" ref="G12:G15" si="2">D12+((D12/100)*$D$5)</f>
        <v>189000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180000</v>
      </c>
      <c r="E13" s="11" t="str">
        <f t="shared" si="0"/>
        <v>Euro (€)</v>
      </c>
      <c r="F13" s="10">
        <f t="shared" si="1"/>
        <v>171000</v>
      </c>
      <c r="G13" s="10">
        <f t="shared" si="2"/>
        <v>189000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180000</v>
      </c>
      <c r="E14" s="11" t="str">
        <f t="shared" si="0"/>
        <v>Euro (€)</v>
      </c>
      <c r="F14" s="10">
        <f t="shared" si="1"/>
        <v>171000</v>
      </c>
      <c r="G14" s="10">
        <f t="shared" si="2"/>
        <v>189000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180000</v>
      </c>
      <c r="E15" s="11" t="str">
        <f t="shared" si="0"/>
        <v>Euro (€)</v>
      </c>
      <c r="F15" s="10">
        <f t="shared" si="1"/>
        <v>171000</v>
      </c>
      <c r="G15" s="10">
        <f t="shared" si="2"/>
        <v>189000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D4:G4"/>
    <mergeCell ref="D3:G3"/>
    <mergeCell ref="B3:C3"/>
    <mergeCell ref="B4:C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47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>
        <v>35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2</v>
      </c>
      <c r="D9" s="37">
        <v>2</v>
      </c>
      <c r="E9" s="36" t="s">
        <v>15</v>
      </c>
      <c r="F9" s="10">
        <f>D9-((D9/100)*$D$5)</f>
        <v>1.2999999999999998</v>
      </c>
      <c r="G9" s="10">
        <f>D9+((D9/100)*$D$5)</f>
        <v>2.7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3</v>
      </c>
      <c r="D10" s="37">
        <v>2</v>
      </c>
      <c r="E10" s="11" t="str">
        <f>E9</f>
        <v>giorni (gg)</v>
      </c>
      <c r="F10" s="10">
        <f>D10-((D10/100)*$D$5)</f>
        <v>1.2999999999999998</v>
      </c>
      <c r="G10" s="10">
        <f>D10+((D10/100)*$D$5)</f>
        <v>2.7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3</v>
      </c>
      <c r="D11" s="37">
        <v>2</v>
      </c>
      <c r="E11" s="11" t="str">
        <f t="shared" ref="E11:E15" si="0">E10</f>
        <v>giorni (gg)</v>
      </c>
      <c r="F11" s="10">
        <f>D11-((D11/100)*$D$5)</f>
        <v>1.2999999999999998</v>
      </c>
      <c r="G11" s="10">
        <f>D11+((D11/100)*$D$5)</f>
        <v>2.7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2</v>
      </c>
      <c r="E12" s="11" t="str">
        <f t="shared" si="0"/>
        <v>giorni (gg)</v>
      </c>
      <c r="F12" s="10">
        <f t="shared" ref="F12:F15" si="1">D12-((D12/100)*$D$5)</f>
        <v>1.2999999999999998</v>
      </c>
      <c r="G12" s="10">
        <f t="shared" ref="G12:G15" si="2">D12+((D12/100)*$D$5)</f>
        <v>2.7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2</v>
      </c>
      <c r="E13" s="11" t="str">
        <f t="shared" si="0"/>
        <v>giorni (gg)</v>
      </c>
      <c r="F13" s="10">
        <f t="shared" si="1"/>
        <v>1.2999999999999998</v>
      </c>
      <c r="G13" s="10">
        <f t="shared" si="2"/>
        <v>2.7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2</v>
      </c>
      <c r="E14" s="11" t="str">
        <f t="shared" si="0"/>
        <v>giorni (gg)</v>
      </c>
      <c r="F14" s="10">
        <f t="shared" si="1"/>
        <v>1.2999999999999998</v>
      </c>
      <c r="G14" s="10">
        <f t="shared" si="2"/>
        <v>2.7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2</v>
      </c>
      <c r="E15" s="11" t="str">
        <f t="shared" si="0"/>
        <v>giorni (gg)</v>
      </c>
      <c r="F15" s="10">
        <f t="shared" si="1"/>
        <v>1.2999999999999998</v>
      </c>
      <c r="G15" s="10">
        <f t="shared" si="2"/>
        <v>2.7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61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>
        <v>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17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15</v>
      </c>
      <c r="D9" s="37">
        <v>15</v>
      </c>
      <c r="E9" s="36" t="s">
        <v>44</v>
      </c>
      <c r="F9" s="10">
        <f>D9-((D9/100)*$D$5)</f>
        <v>15</v>
      </c>
      <c r="G9" s="10">
        <f>D9+((D9/100)*$D$5)</f>
        <v>15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20</v>
      </c>
      <c r="D10" s="37">
        <v>15</v>
      </c>
      <c r="E10" s="11" t="str">
        <f>E9</f>
        <v>ore (h)</v>
      </c>
      <c r="F10" s="10">
        <f>D10-((D10/100)*$D$5)</f>
        <v>15</v>
      </c>
      <c r="G10" s="10">
        <f>D10+((D10/100)*$D$5)</f>
        <v>15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15</v>
      </c>
      <c r="D11" s="37">
        <v>15</v>
      </c>
      <c r="E11" s="11" t="str">
        <f t="shared" ref="E11:E15" si="0">E10</f>
        <v>ore (h)</v>
      </c>
      <c r="F11" s="10">
        <f>D11-((D11/100)*$D$5)</f>
        <v>15</v>
      </c>
      <c r="G11" s="10">
        <f>D11+((D11/100)*$D$5)</f>
        <v>15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>
        <v>15</v>
      </c>
      <c r="E12" s="11" t="str">
        <f t="shared" si="0"/>
        <v>ore (h)</v>
      </c>
      <c r="F12" s="10">
        <f t="shared" ref="F12:F15" si="1">D12-((D12/100)*$D$5)</f>
        <v>15</v>
      </c>
      <c r="G12" s="10">
        <f t="shared" ref="G12:G15" si="2">D12+((D12/100)*$D$5)</f>
        <v>15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>
        <v>15</v>
      </c>
      <c r="E13" s="11" t="str">
        <f t="shared" si="0"/>
        <v>ore (h)</v>
      </c>
      <c r="F13" s="10">
        <f t="shared" si="1"/>
        <v>15</v>
      </c>
      <c r="G13" s="10">
        <f t="shared" si="2"/>
        <v>15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>
        <v>15</v>
      </c>
      <c r="E14" s="11" t="str">
        <f t="shared" si="0"/>
        <v>ore (h)</v>
      </c>
      <c r="F14" s="10">
        <f t="shared" si="1"/>
        <v>15</v>
      </c>
      <c r="G14" s="10">
        <f t="shared" si="2"/>
        <v>15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>
        <v>15</v>
      </c>
      <c r="E15" s="11" t="str">
        <f t="shared" si="0"/>
        <v>ore (h)</v>
      </c>
      <c r="F15" s="10">
        <f t="shared" si="1"/>
        <v>15</v>
      </c>
      <c r="G15" s="10">
        <f t="shared" si="2"/>
        <v>15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62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 t="s">
        <v>16</v>
      </c>
      <c r="E5" s="49"/>
      <c r="F5" s="49"/>
      <c r="G5" s="50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63</v>
      </c>
      <c r="D7" s="14" t="s">
        <v>64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71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25</v>
      </c>
      <c r="D9" s="37">
        <v>35</v>
      </c>
      <c r="E9" s="36" t="s">
        <v>18</v>
      </c>
      <c r="F9" s="10">
        <f>(C9/D9)*100</f>
        <v>71.428571428571431</v>
      </c>
      <c r="G9" s="10">
        <f>100-F9</f>
        <v>28.571428571428569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25</v>
      </c>
      <c r="D10" s="37">
        <v>35</v>
      </c>
      <c r="E10" s="11" t="str">
        <f>E9</f>
        <v>numero (n)</v>
      </c>
      <c r="F10" s="10">
        <f t="shared" ref="F10:F15" si="0">(C10/D10)*100</f>
        <v>71.428571428571431</v>
      </c>
      <c r="G10" s="10">
        <f t="shared" ref="G10:G15" si="1">100-F10</f>
        <v>28.571428571428569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25</v>
      </c>
      <c r="D11" s="37">
        <v>35</v>
      </c>
      <c r="E11" s="11" t="str">
        <f t="shared" ref="E11:E15" si="2">E10</f>
        <v>numero (n)</v>
      </c>
      <c r="F11" s="10">
        <f t="shared" si="0"/>
        <v>71.428571428571431</v>
      </c>
      <c r="G11" s="10">
        <f t="shared" si="1"/>
        <v>28.571428571428569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50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 t="s">
        <v>16</v>
      </c>
      <c r="E5" s="49"/>
      <c r="F5" s="49"/>
      <c r="G5" s="50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66</v>
      </c>
      <c r="D7" s="14" t="s">
        <v>65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12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12</v>
      </c>
      <c r="D9" s="37">
        <v>250</v>
      </c>
      <c r="E9" s="36" t="s">
        <v>18</v>
      </c>
      <c r="F9" s="10">
        <f>(C9/D9)*100</f>
        <v>4.8</v>
      </c>
      <c r="G9" s="10">
        <f>100-F9</f>
        <v>95.2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5</v>
      </c>
      <c r="D10" s="37">
        <v>400</v>
      </c>
      <c r="E10" s="11" t="str">
        <f>E9</f>
        <v>numero (n)</v>
      </c>
      <c r="F10" s="10">
        <f t="shared" ref="F10:F15" si="0">(C10/D10)*100</f>
        <v>1.25</v>
      </c>
      <c r="G10" s="10">
        <f t="shared" ref="G10:G15" si="1">100-F10</f>
        <v>98.75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12</v>
      </c>
      <c r="D11" s="37">
        <v>400</v>
      </c>
      <c r="E11" s="11" t="str">
        <f t="shared" ref="E11:E15" si="2">E10</f>
        <v>numero (n)</v>
      </c>
      <c r="F11" s="10">
        <f t="shared" si="0"/>
        <v>3</v>
      </c>
      <c r="G11" s="10">
        <f t="shared" si="1"/>
        <v>97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51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 t="s">
        <v>16</v>
      </c>
      <c r="E5" s="30"/>
      <c r="F5" s="30"/>
      <c r="G5" s="31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69</v>
      </c>
      <c r="D7" s="14" t="s">
        <v>70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12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5</v>
      </c>
      <c r="D9" s="37">
        <v>200</v>
      </c>
      <c r="E9" s="36"/>
      <c r="F9" s="10">
        <f>(C9/D9)*100</f>
        <v>2.5</v>
      </c>
      <c r="G9" s="10">
        <f>100-F9</f>
        <v>97.5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0</v>
      </c>
      <c r="D10" s="37">
        <v>300</v>
      </c>
      <c r="E10" s="11">
        <f>E9</f>
        <v>0</v>
      </c>
      <c r="F10" s="10">
        <f t="shared" ref="F10:F15" si="0">(C10/D10)*100</f>
        <v>0</v>
      </c>
      <c r="G10" s="10">
        <f t="shared" ref="G10:G15" si="1">100-F10</f>
        <v>100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0</v>
      </c>
      <c r="D11" s="37">
        <v>300</v>
      </c>
      <c r="E11" s="11">
        <f t="shared" ref="E11:E15" si="2">E10</f>
        <v>0</v>
      </c>
      <c r="F11" s="10">
        <f t="shared" si="0"/>
        <v>0</v>
      </c>
      <c r="G11" s="10">
        <f t="shared" si="1"/>
        <v>100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>
        <f t="shared" si="2"/>
        <v>0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>
        <f t="shared" si="2"/>
        <v>0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>
        <f t="shared" si="2"/>
        <v>0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>
        <f t="shared" si="2"/>
        <v>0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52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 t="s">
        <v>16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67</v>
      </c>
      <c r="D7" s="14" t="s">
        <v>68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71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650000</v>
      </c>
      <c r="D9" s="37">
        <v>500000</v>
      </c>
      <c r="E9" s="36" t="s">
        <v>18</v>
      </c>
      <c r="F9" s="10">
        <f>(C9/D9)*100</f>
        <v>130</v>
      </c>
      <c r="G9" s="10">
        <f>100-F9</f>
        <v>-30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500000</v>
      </c>
      <c r="D10" s="37">
        <v>650000</v>
      </c>
      <c r="E10" s="11" t="str">
        <f>E9</f>
        <v>numero (n)</v>
      </c>
      <c r="F10" s="10">
        <f t="shared" ref="F10:F15" si="0">(C10/D10)*100</f>
        <v>76.923076923076934</v>
      </c>
      <c r="G10" s="10">
        <f t="shared" ref="G10:G15" si="1">100-F10</f>
        <v>23.076923076923066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450000</v>
      </c>
      <c r="D11" s="37">
        <v>500000</v>
      </c>
      <c r="E11" s="11" t="str">
        <f t="shared" ref="E11:E15" si="2">E10</f>
        <v>numero (n)</v>
      </c>
      <c r="F11" s="10">
        <f t="shared" si="0"/>
        <v>90</v>
      </c>
      <c r="G11" s="10">
        <f t="shared" si="1"/>
        <v>10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7" t="str">
        <f>IDP!B1</f>
        <v>Organizzazione</v>
      </c>
      <c r="C1" s="78"/>
      <c r="D1" s="29"/>
      <c r="E1" s="29"/>
      <c r="F1" s="29"/>
      <c r="G1" s="32" t="str">
        <f>IDP!G1</f>
        <v>MOD 910_X6</v>
      </c>
    </row>
    <row r="2" spans="2:14" x14ac:dyDescent="0.3">
      <c r="B2" s="60" t="s">
        <v>7</v>
      </c>
      <c r="C2" s="60"/>
    </row>
    <row r="3" spans="2:14" x14ac:dyDescent="0.3">
      <c r="B3" s="61" t="s">
        <v>8</v>
      </c>
      <c r="C3" s="62"/>
      <c r="D3" s="63" t="str">
        <f>IDP!D3</f>
        <v>Marketing e vendite</v>
      </c>
      <c r="E3" s="63"/>
      <c r="F3" s="63"/>
      <c r="G3" s="64"/>
    </row>
    <row r="4" spans="2:14" x14ac:dyDescent="0.3">
      <c r="B4" s="61" t="s">
        <v>9</v>
      </c>
      <c r="C4" s="62"/>
      <c r="D4" s="65" t="s">
        <v>53</v>
      </c>
      <c r="E4" s="65"/>
      <c r="F4" s="65"/>
      <c r="G4" s="6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5" t="s">
        <v>10</v>
      </c>
      <c r="C5" s="76"/>
      <c r="D5" s="34" t="s">
        <v>16</v>
      </c>
      <c r="E5" s="53"/>
      <c r="F5" s="53"/>
      <c r="G5" s="54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19</v>
      </c>
      <c r="G7" s="14" t="s">
        <v>20</v>
      </c>
    </row>
    <row r="8" spans="2:14" s="8" customFormat="1" ht="30" customHeight="1" x14ac:dyDescent="0.3">
      <c r="B8" s="33" t="s">
        <v>11</v>
      </c>
      <c r="C8" s="33" t="s">
        <v>12</v>
      </c>
      <c r="D8" s="33" t="s">
        <v>71</v>
      </c>
      <c r="E8" s="33" t="s">
        <v>13</v>
      </c>
      <c r="F8" s="33" t="s">
        <v>14</v>
      </c>
      <c r="G8" s="33" t="s">
        <v>14</v>
      </c>
      <c r="H8" s="16"/>
    </row>
    <row r="9" spans="2:14" x14ac:dyDescent="0.3">
      <c r="B9" s="9">
        <v>2014</v>
      </c>
      <c r="C9" s="35">
        <v>650</v>
      </c>
      <c r="D9" s="37">
        <v>500</v>
      </c>
      <c r="E9" s="36" t="s">
        <v>18</v>
      </c>
      <c r="F9" s="10">
        <f>(C9/D9)*100</f>
        <v>130</v>
      </c>
      <c r="G9" s="10">
        <f>100-F9</f>
        <v>-30</v>
      </c>
      <c r="H9" s="15"/>
      <c r="I9" s="15"/>
      <c r="J9" s="15"/>
      <c r="K9" s="3"/>
      <c r="L9" s="3"/>
      <c r="M9" s="3"/>
      <c r="N9" s="3"/>
    </row>
    <row r="10" spans="2:14" x14ac:dyDescent="0.3">
      <c r="B10" s="9">
        <v>2015</v>
      </c>
      <c r="C10" s="35">
        <v>500</v>
      </c>
      <c r="D10" s="37">
        <v>650</v>
      </c>
      <c r="E10" s="11" t="str">
        <f>E9</f>
        <v>numero (n)</v>
      </c>
      <c r="F10" s="10">
        <f t="shared" ref="F10:F15" si="0">(C10/D10)*100</f>
        <v>76.923076923076934</v>
      </c>
      <c r="G10" s="10">
        <f t="shared" ref="G10:G15" si="1">100-F10</f>
        <v>23.076923076923066</v>
      </c>
      <c r="H10" s="15"/>
      <c r="I10" s="15"/>
      <c r="J10" s="15"/>
      <c r="K10" s="3"/>
      <c r="L10" s="3"/>
      <c r="M10" s="3"/>
      <c r="N10" s="3"/>
    </row>
    <row r="11" spans="2:14" x14ac:dyDescent="0.3">
      <c r="B11" s="9">
        <v>2016</v>
      </c>
      <c r="C11" s="35">
        <v>450</v>
      </c>
      <c r="D11" s="37">
        <v>500</v>
      </c>
      <c r="E11" s="11" t="str">
        <f t="shared" ref="E11:E15" si="2">E10</f>
        <v>numero (n)</v>
      </c>
      <c r="F11" s="10">
        <f t="shared" si="0"/>
        <v>90</v>
      </c>
      <c r="G11" s="10">
        <f t="shared" si="1"/>
        <v>10</v>
      </c>
      <c r="H11" s="15"/>
      <c r="I11" s="15"/>
      <c r="J11" s="15"/>
      <c r="K11" s="3"/>
      <c r="L11" s="3"/>
      <c r="M11" s="3"/>
      <c r="N11" s="3"/>
    </row>
    <row r="12" spans="2:14" x14ac:dyDescent="0.3">
      <c r="B12" s="9">
        <v>2017</v>
      </c>
      <c r="C12" s="35"/>
      <c r="D12" s="37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5"/>
      <c r="I12" s="15"/>
      <c r="J12" s="15"/>
      <c r="K12" s="3"/>
      <c r="L12" s="3"/>
      <c r="M12" s="3"/>
      <c r="N12" s="3"/>
    </row>
    <row r="13" spans="2:14" x14ac:dyDescent="0.3">
      <c r="B13" s="9">
        <v>2018</v>
      </c>
      <c r="C13" s="35"/>
      <c r="D13" s="37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5"/>
      <c r="I13" s="15"/>
      <c r="J13" s="15"/>
      <c r="K13" s="3"/>
      <c r="L13" s="3"/>
      <c r="M13" s="3"/>
      <c r="N13" s="3"/>
    </row>
    <row r="14" spans="2:14" x14ac:dyDescent="0.3">
      <c r="B14" s="9">
        <v>2019</v>
      </c>
      <c r="C14" s="35"/>
      <c r="D14" s="37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5"/>
      <c r="I14" s="15"/>
      <c r="J14" s="15"/>
      <c r="K14" s="2"/>
      <c r="L14" s="2"/>
      <c r="M14" s="2"/>
      <c r="N14" s="2"/>
    </row>
    <row r="15" spans="2:14" s="5" customFormat="1" x14ac:dyDescent="0.3">
      <c r="B15" s="9">
        <v>2020</v>
      </c>
      <c r="C15" s="35"/>
      <c r="D15" s="37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5"/>
      <c r="I15" s="15"/>
      <c r="J15" s="15"/>
    </row>
    <row r="16" spans="2:14" x14ac:dyDescent="0.3">
      <c r="B16" s="17"/>
      <c r="C16" s="18"/>
      <c r="D16" s="19"/>
      <c r="E16" s="18"/>
      <c r="F16" s="18"/>
      <c r="G16" s="20"/>
    </row>
    <row r="17" spans="2:7" x14ac:dyDescent="0.3">
      <c r="B17" s="21"/>
      <c r="C17" s="22"/>
      <c r="D17" s="22"/>
      <c r="E17" s="22"/>
      <c r="F17" s="22"/>
      <c r="G17" s="23"/>
    </row>
    <row r="18" spans="2:7" x14ac:dyDescent="0.3">
      <c r="B18" s="21"/>
      <c r="C18" s="24"/>
      <c r="D18" s="24"/>
      <c r="E18" s="24"/>
      <c r="F18" s="24"/>
      <c r="G18" s="25"/>
    </row>
    <row r="19" spans="2:7" x14ac:dyDescent="0.3">
      <c r="B19" s="21"/>
      <c r="C19" s="24"/>
      <c r="D19" s="24"/>
      <c r="E19" s="24"/>
      <c r="F19" s="24"/>
      <c r="G19" s="25"/>
    </row>
    <row r="20" spans="2:7" x14ac:dyDescent="0.3">
      <c r="B20" s="21"/>
      <c r="C20" s="24"/>
      <c r="D20" s="24"/>
      <c r="E20" s="24"/>
      <c r="F20" s="24"/>
      <c r="G20" s="25"/>
    </row>
    <row r="21" spans="2:7" x14ac:dyDescent="0.3">
      <c r="B21" s="21"/>
      <c r="C21" s="24"/>
      <c r="D21" s="24"/>
      <c r="E21" s="24"/>
      <c r="F21" s="24"/>
      <c r="G21" s="25"/>
    </row>
    <row r="22" spans="2:7" x14ac:dyDescent="0.3">
      <c r="B22" s="21"/>
      <c r="C22" s="24"/>
      <c r="D22" s="24"/>
      <c r="E22" s="24"/>
      <c r="F22" s="24"/>
      <c r="G22" s="25"/>
    </row>
    <row r="23" spans="2:7" x14ac:dyDescent="0.3">
      <c r="B23" s="21"/>
      <c r="C23" s="24"/>
      <c r="D23" s="24"/>
      <c r="E23" s="24"/>
      <c r="F23" s="24"/>
      <c r="G23" s="25"/>
    </row>
    <row r="24" spans="2:7" x14ac:dyDescent="0.3">
      <c r="B24" s="21"/>
      <c r="C24" s="24"/>
      <c r="D24" s="24"/>
      <c r="E24" s="24"/>
      <c r="F24" s="24"/>
      <c r="G24" s="25"/>
    </row>
    <row r="25" spans="2:7" x14ac:dyDescent="0.3">
      <c r="B25" s="21"/>
      <c r="C25" s="24"/>
      <c r="D25" s="24"/>
      <c r="E25" s="24"/>
      <c r="F25" s="24"/>
      <c r="G25" s="25"/>
    </row>
    <row r="26" spans="2:7" x14ac:dyDescent="0.3">
      <c r="B26" s="21"/>
      <c r="C26" s="24"/>
      <c r="D26" s="24"/>
      <c r="E26" s="24"/>
      <c r="F26" s="24"/>
      <c r="G26" s="25"/>
    </row>
    <row r="27" spans="2:7" x14ac:dyDescent="0.3">
      <c r="B27" s="21"/>
      <c r="C27" s="24"/>
      <c r="D27" s="24"/>
      <c r="E27" s="24"/>
      <c r="F27" s="24"/>
      <c r="G27" s="25"/>
    </row>
    <row r="28" spans="2:7" x14ac:dyDescent="0.3">
      <c r="B28" s="21"/>
      <c r="C28" s="24"/>
      <c r="D28" s="24"/>
      <c r="E28" s="24"/>
      <c r="F28" s="24"/>
      <c r="G28" s="25"/>
    </row>
    <row r="29" spans="2:7" x14ac:dyDescent="0.3">
      <c r="B29" s="26"/>
      <c r="C29" s="27"/>
      <c r="D29" s="27"/>
      <c r="E29" s="27"/>
      <c r="F29" s="27"/>
      <c r="G29" s="28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IDP</vt:lpstr>
      <vt:lpstr>IDP (1)</vt:lpstr>
      <vt:lpstr>IDP (2)</vt:lpstr>
      <vt:lpstr>IDP (3)</vt:lpstr>
      <vt:lpstr>IDP (4)</vt:lpstr>
      <vt:lpstr>IDP (5)</vt:lpstr>
      <vt:lpstr>IDP (6)</vt:lpstr>
      <vt:lpstr>IDP (7)</vt:lpstr>
      <vt:lpstr>IDP (8)</vt:lpstr>
      <vt:lpstr>IDP (9)</vt:lpstr>
      <vt:lpstr>IDP (10)</vt:lpstr>
      <vt:lpstr>IDP (11)</vt:lpstr>
      <vt:lpstr>IDP (12)</vt:lpstr>
      <vt:lpstr>IDP (13)</vt:lpstr>
      <vt:lpstr>IDP (14)</vt:lpstr>
      <vt:lpstr>IDP (15)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2018-07-18T15:12:12Z</dcterms:modified>
</cp:coreProperties>
</file>