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IDP" sheetId="14" r:id="rId1"/>
    <sheet name="IDP (1)" sheetId="1" r:id="rId2"/>
    <sheet name="IDP (2)" sheetId="4" r:id="rId3"/>
    <sheet name="IDP (3)" sheetId="6" r:id="rId4"/>
    <sheet name="IDP (4)" sheetId="7" r:id="rId5"/>
    <sheet name="IDP (5)" sheetId="8" r:id="rId6"/>
    <sheet name="IDP (6)" sheetId="9" r:id="rId7"/>
    <sheet name="IDP (7)" sheetId="10" r:id="rId8"/>
    <sheet name="IDP (8)" sheetId="11" r:id="rId9"/>
    <sheet name="IDP (9)" sheetId="12" r:id="rId10"/>
    <sheet name="IDP (10)" sheetId="13" r:id="rId11"/>
    <sheet name="IDP (11)" sheetId="15" r:id="rId12"/>
    <sheet name="IDP (12)" sheetId="16" r:id="rId13"/>
    <sheet name="IDP (13)" sheetId="17" r:id="rId14"/>
    <sheet name="IDP (14)" sheetId="18" r:id="rId15"/>
    <sheet name="IDP (15)" sheetId="19" r:id="rId16"/>
    <sheet name="IDP (16)" sheetId="20" r:id="rId17"/>
    <sheet name="IDP (17)" sheetId="21" r:id="rId18"/>
    <sheet name="IDP (18)" sheetId="22" r:id="rId19"/>
    <sheet name="IDP (19)" sheetId="23" r:id="rId20"/>
    <sheet name="IDP (20)" sheetId="24" r:id="rId21"/>
  </sheets>
  <calcPr calcId="162913"/>
</workbook>
</file>

<file path=xl/calcChain.xml><?xml version="1.0" encoding="utf-8"?>
<calcChain xmlns="http://schemas.openxmlformats.org/spreadsheetml/2006/main">
  <c r="B1" i="24" l="1"/>
  <c r="B1" i="23"/>
  <c r="B1" i="22"/>
  <c r="B1" i="21"/>
  <c r="B1" i="20"/>
  <c r="B1" i="19"/>
  <c r="B1" i="18"/>
  <c r="B1" i="17"/>
  <c r="B1" i="16"/>
  <c r="B1" i="15"/>
  <c r="B1" i="13"/>
  <c r="B1" i="12"/>
  <c r="B1" i="11"/>
  <c r="B1" i="10"/>
  <c r="B1" i="9"/>
  <c r="B1" i="8"/>
  <c r="B1" i="7"/>
  <c r="B1" i="6"/>
  <c r="B1" i="4"/>
  <c r="B1" i="1"/>
  <c r="G34" i="14"/>
  <c r="F9" i="24"/>
  <c r="G1" i="24"/>
  <c r="G1" i="23"/>
  <c r="G1" i="22"/>
  <c r="G1" i="21"/>
  <c r="G1" i="20"/>
  <c r="G1" i="19"/>
  <c r="G1" i="18"/>
  <c r="G1" i="17"/>
  <c r="G1" i="16"/>
  <c r="G1" i="15"/>
  <c r="G1" i="13"/>
  <c r="G1" i="12"/>
  <c r="G1" i="11"/>
  <c r="G1" i="10"/>
  <c r="G1" i="9"/>
  <c r="G1" i="8"/>
  <c r="G1" i="7"/>
  <c r="G1" i="6"/>
  <c r="G1" i="4"/>
  <c r="G1" i="1"/>
  <c r="F10" i="24"/>
  <c r="F11" i="24"/>
  <c r="F12" i="24"/>
  <c r="F13" i="24"/>
  <c r="F14" i="24"/>
  <c r="F15" i="24"/>
  <c r="E10" i="24"/>
  <c r="E11" i="24" s="1"/>
  <c r="E12" i="24" s="1"/>
  <c r="E13" i="24" s="1"/>
  <c r="E14" i="24" s="1"/>
  <c r="E15" i="24" s="1"/>
  <c r="F15" i="23"/>
  <c r="G15" i="23" s="1"/>
  <c r="F14" i="23"/>
  <c r="G14" i="23" s="1"/>
  <c r="F13" i="23"/>
  <c r="G13" i="23" s="1"/>
  <c r="F12" i="23"/>
  <c r="G12" i="23" s="1"/>
  <c r="F11" i="23"/>
  <c r="G11" i="23" s="1"/>
  <c r="F10" i="23"/>
  <c r="G10" i="23" s="1"/>
  <c r="E10" i="23"/>
  <c r="E11" i="23" s="1"/>
  <c r="E12" i="23" s="1"/>
  <c r="E13" i="23" s="1"/>
  <c r="E14" i="23" s="1"/>
  <c r="E15" i="23" s="1"/>
  <c r="F9" i="23"/>
  <c r="G9" i="23" s="1"/>
  <c r="F15" i="22"/>
  <c r="G15" i="22" s="1"/>
  <c r="G14" i="22"/>
  <c r="F14" i="22"/>
  <c r="F13" i="22"/>
  <c r="G13" i="22" s="1"/>
  <c r="F12" i="22"/>
  <c r="G12" i="22" s="1"/>
  <c r="F11" i="22"/>
  <c r="G11" i="22" s="1"/>
  <c r="F10" i="22"/>
  <c r="G10" i="22" s="1"/>
  <c r="E10" i="22"/>
  <c r="E11" i="22" s="1"/>
  <c r="E12" i="22" s="1"/>
  <c r="E13" i="22" s="1"/>
  <c r="E14" i="22" s="1"/>
  <c r="E15" i="22" s="1"/>
  <c r="F9" i="22"/>
  <c r="G9" i="22" s="1"/>
  <c r="G15" i="21"/>
  <c r="F15" i="21"/>
  <c r="F14" i="21"/>
  <c r="G14" i="21" s="1"/>
  <c r="G13" i="21"/>
  <c r="F13" i="21"/>
  <c r="F12" i="21"/>
  <c r="G12" i="21" s="1"/>
  <c r="F11" i="21"/>
  <c r="G11" i="21" s="1"/>
  <c r="F10" i="21"/>
  <c r="G10" i="21" s="1"/>
  <c r="E10" i="21"/>
  <c r="E11" i="21" s="1"/>
  <c r="E12" i="21" s="1"/>
  <c r="E13" i="21" s="1"/>
  <c r="E14" i="21" s="1"/>
  <c r="E15" i="21" s="1"/>
  <c r="F9" i="21"/>
  <c r="G9" i="21" s="1"/>
  <c r="F15" i="20"/>
  <c r="G15" i="20" s="1"/>
  <c r="G14" i="20"/>
  <c r="F14" i="20"/>
  <c r="F13" i="20"/>
  <c r="G13" i="20" s="1"/>
  <c r="G12" i="20"/>
  <c r="F12" i="20"/>
  <c r="F11" i="20"/>
  <c r="G11" i="20" s="1"/>
  <c r="F10" i="20"/>
  <c r="G10" i="20" s="1"/>
  <c r="E10" i="20"/>
  <c r="E11" i="20" s="1"/>
  <c r="E12" i="20" s="1"/>
  <c r="E13" i="20" s="1"/>
  <c r="E14" i="20" s="1"/>
  <c r="E15" i="20" s="1"/>
  <c r="F9" i="20"/>
  <c r="G9" i="20" s="1"/>
  <c r="F15" i="19"/>
  <c r="G15" i="19" s="1"/>
  <c r="F14" i="19"/>
  <c r="G14" i="19" s="1"/>
  <c r="G13" i="19"/>
  <c r="F13" i="19"/>
  <c r="F12" i="19"/>
  <c r="G12" i="19" s="1"/>
  <c r="F11" i="19"/>
  <c r="G11" i="19" s="1"/>
  <c r="F10" i="19"/>
  <c r="G10" i="19" s="1"/>
  <c r="E10" i="19"/>
  <c r="E11" i="19" s="1"/>
  <c r="E12" i="19" s="1"/>
  <c r="E13" i="19" s="1"/>
  <c r="E14" i="19" s="1"/>
  <c r="E15" i="19" s="1"/>
  <c r="G9" i="19"/>
  <c r="F9" i="19"/>
  <c r="F15" i="18"/>
  <c r="G15" i="18" s="1"/>
  <c r="F14" i="18"/>
  <c r="G14" i="18" s="1"/>
  <c r="F13" i="18"/>
  <c r="G13" i="18" s="1"/>
  <c r="F12" i="18"/>
  <c r="G12" i="18" s="1"/>
  <c r="F11" i="18"/>
  <c r="G11" i="18" s="1"/>
  <c r="E11" i="18"/>
  <c r="E12" i="18" s="1"/>
  <c r="E13" i="18" s="1"/>
  <c r="E14" i="18" s="1"/>
  <c r="E15" i="18" s="1"/>
  <c r="F10" i="18"/>
  <c r="G10" i="18" s="1"/>
  <c r="E10" i="18"/>
  <c r="F9" i="18"/>
  <c r="G9" i="18" s="1"/>
  <c r="G15" i="17"/>
  <c r="F15" i="17"/>
  <c r="F14" i="17"/>
  <c r="G14" i="17" s="1"/>
  <c r="F13" i="17"/>
  <c r="G13" i="17" s="1"/>
  <c r="G12" i="17"/>
  <c r="F12" i="17"/>
  <c r="F11" i="17"/>
  <c r="G11" i="17" s="1"/>
  <c r="F10" i="17"/>
  <c r="G10" i="17" s="1"/>
  <c r="E10" i="17"/>
  <c r="E11" i="17" s="1"/>
  <c r="E12" i="17" s="1"/>
  <c r="E13" i="17" s="1"/>
  <c r="E14" i="17" s="1"/>
  <c r="E15" i="17" s="1"/>
  <c r="F9" i="17"/>
  <c r="G9" i="17" s="1"/>
  <c r="F15" i="16"/>
  <c r="G15" i="16" s="1"/>
  <c r="F14" i="16"/>
  <c r="G14" i="16" s="1"/>
  <c r="F13" i="16"/>
  <c r="G13" i="16" s="1"/>
  <c r="G12" i="16"/>
  <c r="F12" i="16"/>
  <c r="F11" i="16"/>
  <c r="G11" i="16" s="1"/>
  <c r="F10" i="16"/>
  <c r="G10" i="16" s="1"/>
  <c r="E10" i="16"/>
  <c r="E11" i="16" s="1"/>
  <c r="E12" i="16" s="1"/>
  <c r="E13" i="16" s="1"/>
  <c r="E14" i="16" s="1"/>
  <c r="E15" i="16" s="1"/>
  <c r="F9" i="16"/>
  <c r="G9" i="16" s="1"/>
  <c r="G15" i="15"/>
  <c r="G14" i="15"/>
  <c r="G13" i="15"/>
  <c r="G12" i="15"/>
  <c r="G11" i="15"/>
  <c r="G10" i="15"/>
  <c r="E10" i="15"/>
  <c r="E11" i="15" s="1"/>
  <c r="E12" i="15" s="1"/>
  <c r="E13" i="15" s="1"/>
  <c r="E14" i="15" s="1"/>
  <c r="E15" i="15" s="1"/>
  <c r="G9" i="15"/>
  <c r="G15" i="13"/>
  <c r="F15" i="13"/>
  <c r="G14" i="13"/>
  <c r="F14" i="13"/>
  <c r="G13" i="13"/>
  <c r="F13" i="13"/>
  <c r="G12" i="13"/>
  <c r="F12" i="13"/>
  <c r="G11" i="13"/>
  <c r="F11" i="13"/>
  <c r="G10" i="13"/>
  <c r="F10" i="13"/>
  <c r="E10" i="13"/>
  <c r="E11" i="13" s="1"/>
  <c r="E12" i="13" s="1"/>
  <c r="E13" i="13" s="1"/>
  <c r="E14" i="13" s="1"/>
  <c r="E15" i="13" s="1"/>
  <c r="G9" i="13"/>
  <c r="F9" i="13"/>
  <c r="G12" i="12"/>
  <c r="G9" i="12"/>
  <c r="F10" i="12"/>
  <c r="G10" i="12" s="1"/>
  <c r="F11" i="12"/>
  <c r="G11" i="12" s="1"/>
  <c r="F12" i="12"/>
  <c r="F13" i="12"/>
  <c r="G13" i="12" s="1"/>
  <c r="F14" i="12"/>
  <c r="G14" i="12" s="1"/>
  <c r="F15" i="12"/>
  <c r="G15" i="12" s="1"/>
  <c r="F9" i="12"/>
  <c r="E10" i="12"/>
  <c r="E11" i="12" s="1"/>
  <c r="E12" i="12" s="1"/>
  <c r="E13" i="12" s="1"/>
  <c r="E14" i="12" s="1"/>
  <c r="E15" i="12" s="1"/>
  <c r="G15" i="11"/>
  <c r="F15" i="11"/>
  <c r="G14" i="11"/>
  <c r="F14" i="11"/>
  <c r="G13" i="11"/>
  <c r="F13" i="11"/>
  <c r="G12" i="11"/>
  <c r="F12" i="11"/>
  <c r="G11" i="11"/>
  <c r="F11" i="11"/>
  <c r="G10" i="11"/>
  <c r="F10" i="11"/>
  <c r="E10" i="11"/>
  <c r="E11" i="11" s="1"/>
  <c r="E12" i="11" s="1"/>
  <c r="E13" i="11" s="1"/>
  <c r="E14" i="11" s="1"/>
  <c r="E15" i="11" s="1"/>
  <c r="G9" i="11"/>
  <c r="F9" i="11"/>
  <c r="G15" i="10"/>
  <c r="F15" i="10"/>
  <c r="G14" i="10"/>
  <c r="F14" i="10"/>
  <c r="G13" i="10"/>
  <c r="F13" i="10"/>
  <c r="G12" i="10"/>
  <c r="F12" i="10"/>
  <c r="G11" i="10"/>
  <c r="F11" i="10"/>
  <c r="G10" i="10"/>
  <c r="F10" i="10"/>
  <c r="E10" i="10"/>
  <c r="E11" i="10" s="1"/>
  <c r="E12" i="10" s="1"/>
  <c r="E13" i="10" s="1"/>
  <c r="E14" i="10" s="1"/>
  <c r="E15" i="10" s="1"/>
  <c r="G9" i="10"/>
  <c r="F9" i="10"/>
  <c r="F10" i="9"/>
  <c r="F11" i="9"/>
  <c r="F12" i="9"/>
  <c r="F13" i="9"/>
  <c r="F14" i="9"/>
  <c r="F15" i="9"/>
  <c r="F9" i="9"/>
  <c r="G15" i="9"/>
  <c r="G14" i="9"/>
  <c r="G13" i="9"/>
  <c r="G12" i="9"/>
  <c r="G11" i="9"/>
  <c r="G10" i="9"/>
  <c r="E10" i="9"/>
  <c r="E11" i="9" s="1"/>
  <c r="E12" i="9" s="1"/>
  <c r="E13" i="9" s="1"/>
  <c r="E14" i="9" s="1"/>
  <c r="E15" i="9" s="1"/>
  <c r="G9" i="9"/>
  <c r="G15" i="8"/>
  <c r="G14" i="8"/>
  <c r="G13" i="8"/>
  <c r="G12" i="8"/>
  <c r="G11" i="8"/>
  <c r="G10" i="8"/>
  <c r="E10" i="8"/>
  <c r="E11" i="8" s="1"/>
  <c r="E12" i="8" s="1"/>
  <c r="E13" i="8" s="1"/>
  <c r="E14" i="8" s="1"/>
  <c r="E15" i="8" s="1"/>
  <c r="G9" i="8"/>
  <c r="G15" i="7"/>
  <c r="G14" i="7"/>
  <c r="G13" i="7"/>
  <c r="G12" i="7"/>
  <c r="G11" i="7"/>
  <c r="E11" i="7"/>
  <c r="E12" i="7" s="1"/>
  <c r="E13" i="7" s="1"/>
  <c r="E14" i="7" s="1"/>
  <c r="E15" i="7" s="1"/>
  <c r="G10" i="7"/>
  <c r="E10" i="7"/>
  <c r="G9" i="7"/>
  <c r="G15" i="6"/>
  <c r="G14" i="6"/>
  <c r="G13" i="6"/>
  <c r="G12" i="6"/>
  <c r="G11" i="6"/>
  <c r="G10" i="6"/>
  <c r="E10" i="6"/>
  <c r="E11" i="6" s="1"/>
  <c r="E12" i="6" s="1"/>
  <c r="E13" i="6" s="1"/>
  <c r="E14" i="6" s="1"/>
  <c r="E15" i="6" s="1"/>
  <c r="G9" i="6"/>
  <c r="E10" i="4"/>
  <c r="E11" i="4" s="1"/>
  <c r="E12" i="4" s="1"/>
  <c r="E13" i="4" s="1"/>
  <c r="E14" i="4" s="1"/>
  <c r="E15" i="4" s="1"/>
  <c r="E11" i="1"/>
  <c r="E12" i="1" s="1"/>
  <c r="E13" i="1" s="1"/>
  <c r="E14" i="1" s="1"/>
  <c r="E15" i="1" s="1"/>
  <c r="E10" i="1"/>
  <c r="G15" i="4"/>
  <c r="G14" i="4"/>
  <c r="G13" i="4"/>
  <c r="G12" i="4"/>
  <c r="G11" i="4"/>
  <c r="G10" i="4"/>
  <c r="G9" i="4"/>
  <c r="F12" i="1"/>
  <c r="G12" i="1"/>
  <c r="F13" i="1"/>
  <c r="G13" i="1"/>
  <c r="F14" i="1"/>
  <c r="G14" i="1"/>
  <c r="F15" i="1"/>
  <c r="G15" i="1"/>
  <c r="G10" i="1"/>
  <c r="G11" i="1"/>
  <c r="F10" i="1"/>
  <c r="F11" i="1"/>
  <c r="G9" i="1"/>
  <c r="F9" i="1"/>
</calcChain>
</file>

<file path=xl/sharedStrings.xml><?xml version="1.0" encoding="utf-8"?>
<sst xmlns="http://schemas.openxmlformats.org/spreadsheetml/2006/main" count="439" uniqueCount="99">
  <si>
    <t>Margine inf.</t>
  </si>
  <si>
    <t>Margine SUP.</t>
  </si>
  <si>
    <t>Costo Annuo di Processo</t>
  </si>
  <si>
    <t>Organizzazione</t>
  </si>
  <si>
    <t xml:space="preserve">Gestione degli Stakeholders </t>
  </si>
  <si>
    <t>U.d.M.</t>
  </si>
  <si>
    <t>Anno</t>
  </si>
  <si>
    <t>Valori annui rilevati</t>
  </si>
  <si>
    <t>Valore di riferimento</t>
  </si>
  <si>
    <t>Compilare solo le parti in giallo</t>
  </si>
  <si>
    <t xml:space="preserve">Processo Monitorato </t>
  </si>
  <si>
    <t xml:space="preserve">Indicatore </t>
  </si>
  <si>
    <t xml:space="preserve">Tolleranza (%) </t>
  </si>
  <si>
    <t>Anno di riferimento</t>
  </si>
  <si>
    <t>Inserire valori annui rilevati dal RDP</t>
  </si>
  <si>
    <t>Valore di riferimento dal budget e/o target</t>
  </si>
  <si>
    <t>Unità di misura dell'indicatore</t>
  </si>
  <si>
    <t>** calcolato automaticamente**</t>
  </si>
  <si>
    <t>Tempo medio di ottenimento offerta</t>
  </si>
  <si>
    <t>Euro (€)</t>
  </si>
  <si>
    <t>giorni (gg)</t>
  </si>
  <si>
    <t>Tempo medio di ottenimento conferma d'ordine</t>
  </si>
  <si>
    <t>Tempo medio di risposta richiesta di informazioni</t>
  </si>
  <si>
    <t>n.a.</t>
  </si>
  <si>
    <t>Tempo medio di risposta a reclami</t>
  </si>
  <si>
    <t>Tempo medio di ricezione fattura/ricevuta</t>
  </si>
  <si>
    <t>Lead Time</t>
  </si>
  <si>
    <t>Valore di riferimento (target)</t>
  </si>
  <si>
    <t>Tempo medio di giacenza</t>
  </si>
  <si>
    <t>n° ordini evasi/emessi</t>
  </si>
  <si>
    <t>numero (n)</t>
  </si>
  <si>
    <t>n° ordini evasi</t>
  </si>
  <si>
    <t>n° ordini emessi</t>
  </si>
  <si>
    <t>Valore percentuale</t>
  </si>
  <si>
    <t>Delta percentuale</t>
  </si>
  <si>
    <t>n° giorni ritardo di consegna</t>
  </si>
  <si>
    <t>Indicatori di processo</t>
  </si>
  <si>
    <t>Costo annuo di processo</t>
  </si>
  <si>
    <t>Tempo medio di risposta info</t>
  </si>
  <si>
    <t>Tempo medio di risposta reclami</t>
  </si>
  <si>
    <t>Tempo medio ricezione fatture</t>
  </si>
  <si>
    <t>Lead time</t>
  </si>
  <si>
    <t>n° giorni ritardo in consegna</t>
  </si>
  <si>
    <t>n° ordini sollecitati</t>
  </si>
  <si>
    <t>n° forniture NC/Totale</t>
  </si>
  <si>
    <t>Valore forniture NC/Totale</t>
  </si>
  <si>
    <t>n° reclami/forniture</t>
  </si>
  <si>
    <t>n° reclami EXT/forniture</t>
  </si>
  <si>
    <t>n° prodotti resi/acquistati</t>
  </si>
  <si>
    <t>Valore controlli in ingresso/Totale acquisti</t>
  </si>
  <si>
    <t>n° sostituzioni(riparazioni)/Totale</t>
  </si>
  <si>
    <t>n° SH qualificati/Totale</t>
  </si>
  <si>
    <t>n° reclami per fornitore</t>
  </si>
  <si>
    <t>n° forniture NC/Totali</t>
  </si>
  <si>
    <t>n° forniture NC</t>
  </si>
  <si>
    <t>n° forniture totali</t>
  </si>
  <si>
    <t>Valore forniture NC/Totali</t>
  </si>
  <si>
    <t>Valore forniture NC</t>
  </si>
  <si>
    <t>Valore forniture totale</t>
  </si>
  <si>
    <t>n° reclami</t>
  </si>
  <si>
    <t>n° forniture</t>
  </si>
  <si>
    <t>n° reclami esterni</t>
  </si>
  <si>
    <t>Costo controlli in ingresso/acquisti</t>
  </si>
  <si>
    <t>Costo controlli in ingresso</t>
  </si>
  <si>
    <t>Valore acquisti</t>
  </si>
  <si>
    <t>n° sostituzioni(riparazioni)/totale</t>
  </si>
  <si>
    <t>n° sostituzioni (riparazioni)</t>
  </si>
  <si>
    <t>Totale forniture</t>
  </si>
  <si>
    <t>n° SH qualificati/totale</t>
  </si>
  <si>
    <t>n° SH qualificati</t>
  </si>
  <si>
    <t>n° totale SH</t>
  </si>
  <si>
    <t>n° totale fornitori</t>
  </si>
  <si>
    <t>n° prodotti resi</t>
  </si>
  <si>
    <t>MOD 910_X4</t>
  </si>
  <si>
    <t>Foglio</t>
  </si>
  <si>
    <t>Indicatore</t>
  </si>
  <si>
    <t>IDP (1)</t>
  </si>
  <si>
    <t>IDP (2)</t>
  </si>
  <si>
    <t>IDP (3)</t>
  </si>
  <si>
    <t>IDP (4)</t>
  </si>
  <si>
    <t>IDP (5)</t>
  </si>
  <si>
    <t>IDP (6)</t>
  </si>
  <si>
    <t>IDP (7)</t>
  </si>
  <si>
    <t>IDP (8)</t>
  </si>
  <si>
    <t>IDP (9)</t>
  </si>
  <si>
    <t>IDP (10)</t>
  </si>
  <si>
    <t>IDP (11)</t>
  </si>
  <si>
    <t>IDP (12)</t>
  </si>
  <si>
    <t>IDP (13)</t>
  </si>
  <si>
    <t>IDP (14)</t>
  </si>
  <si>
    <t>IDP (15)</t>
  </si>
  <si>
    <t>IDP (16)</t>
  </si>
  <si>
    <t>IDP (17)</t>
  </si>
  <si>
    <t>IDP (18)</t>
  </si>
  <si>
    <t>IDP (19)</t>
  </si>
  <si>
    <t>IDP (20)</t>
  </si>
  <si>
    <t>Validato dal Resp. del Monitoraggio</t>
  </si>
  <si>
    <t>nominativo e firma</t>
  </si>
  <si>
    <t>in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</si>
</sst>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sz val="12"/>
      <color rgb="FF000000"/>
      <name val="Century Gothic"/>
      <family val="2"/>
    </font>
    <font>
      <i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1" fillId="0" borderId="0" xfId="0" applyNumberFormat="1" applyFont="1" applyAlignment="1"/>
    <xf numFmtId="4" fontId="1" fillId="0" borderId="0" xfId="0" applyNumberFormat="1" applyFont="1" applyAlignment="1">
      <alignment wrapText="1"/>
    </xf>
    <xf numFmtId="0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NumberFormat="1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6" fillId="0" borderId="1" xfId="0" applyFont="1" applyFill="1" applyBorder="1" applyAlignment="1">
      <alignment horizontal="right" vertical="top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2" borderId="11" xfId="0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Protection="1">
      <protection locked="0"/>
    </xf>
    <xf numFmtId="4" fontId="1" fillId="0" borderId="1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8" fillId="0" borderId="0" xfId="0" applyFont="1" applyBorder="1" applyAlignment="1">
      <alignment horizontal="right"/>
    </xf>
    <xf numFmtId="14" fontId="1" fillId="0" borderId="6" xfId="0" applyNumberFormat="1" applyFont="1" applyBorder="1"/>
    <xf numFmtId="0" fontId="8" fillId="0" borderId="8" xfId="0" applyFont="1" applyBorder="1" applyAlignment="1">
      <alignment horizontal="right"/>
    </xf>
    <xf numFmtId="14" fontId="1" fillId="0" borderId="9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Alignment="1">
      <alignment horizontal="left" vertical="top"/>
    </xf>
    <xf numFmtId="0" fontId="3" fillId="0" borderId="10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  <xf numFmtId="4" fontId="1" fillId="0" borderId="10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(1)'!$C$9:$C$15</c:f>
              <c:numCache>
                <c:formatCode>#,##0.00</c:formatCode>
                <c:ptCount val="7"/>
                <c:pt idx="0">
                  <c:v>25000</c:v>
                </c:pt>
                <c:pt idx="1">
                  <c:v>24500</c:v>
                </c:pt>
                <c:pt idx="2">
                  <c:v>23000</c:v>
                </c:pt>
                <c:pt idx="3">
                  <c:v>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93-4BB4-8330-7F1B06D386E5}"/>
            </c:ext>
          </c:extLst>
        </c:ser>
        <c:ser>
          <c:idx val="1"/>
          <c:order val="1"/>
          <c:tx>
            <c:strRef>
              <c:f>'IDP (1)'!$F$7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(1)'!$F$9:$F$15</c:f>
              <c:numCache>
                <c:formatCode>#,##0.00</c:formatCode>
                <c:ptCount val="7"/>
                <c:pt idx="0">
                  <c:v>23750</c:v>
                </c:pt>
                <c:pt idx="1">
                  <c:v>23750</c:v>
                </c:pt>
                <c:pt idx="2">
                  <c:v>23750</c:v>
                </c:pt>
                <c:pt idx="3">
                  <c:v>23750</c:v>
                </c:pt>
                <c:pt idx="4">
                  <c:v>23750</c:v>
                </c:pt>
                <c:pt idx="5">
                  <c:v>23750</c:v>
                </c:pt>
                <c:pt idx="6">
                  <c:v>23750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93-4BB4-8330-7F1B06D386E5}"/>
            </c:ext>
          </c:extLst>
        </c:ser>
        <c:ser>
          <c:idx val="2"/>
          <c:order val="2"/>
          <c:tx>
            <c:strRef>
              <c:f>'IDP (1)'!$G$7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(1)'!$G$9:$G$15</c:f>
              <c:numCache>
                <c:formatCode>#,##0.00</c:formatCode>
                <c:ptCount val="7"/>
                <c:pt idx="0">
                  <c:v>26250</c:v>
                </c:pt>
                <c:pt idx="1">
                  <c:v>26250</c:v>
                </c:pt>
                <c:pt idx="2">
                  <c:v>26250</c:v>
                </c:pt>
                <c:pt idx="3">
                  <c:v>26250</c:v>
                </c:pt>
                <c:pt idx="4">
                  <c:v>26250</c:v>
                </c:pt>
                <c:pt idx="5">
                  <c:v>26250</c:v>
                </c:pt>
                <c:pt idx="6">
                  <c:v>26250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93-4BB4-8330-7F1B06D3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35392"/>
        <c:axId val="66237184"/>
      </c:scatterChart>
      <c:valAx>
        <c:axId val="66235392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237184"/>
        <c:crosses val="autoZero"/>
        <c:crossBetween val="midCat"/>
      </c:valAx>
      <c:valAx>
        <c:axId val="6623718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235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(10)'!$C$7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(10)'!$C$9:$C$15</c:f>
              <c:numCache>
                <c:formatCode>#,##0.00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F3-4353-BE67-AA7D826C3372}"/>
            </c:ext>
          </c:extLst>
        </c:ser>
        <c:ser>
          <c:idx val="1"/>
          <c:order val="1"/>
          <c:tx>
            <c:strRef>
              <c:f>'IDP (10)'!$F$7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(10)'!$F$9:$F$15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F3-4353-BE67-AA7D826C3372}"/>
            </c:ext>
          </c:extLst>
        </c:ser>
        <c:ser>
          <c:idx val="2"/>
          <c:order val="2"/>
          <c:tx>
            <c:strRef>
              <c:f>'IDP (10)'!$G$7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(10)'!$G$9:$G$15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F3-4353-BE67-AA7D826C3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57824"/>
        <c:axId val="68588288"/>
      </c:scatterChart>
      <c:valAx>
        <c:axId val="6855782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588288"/>
        <c:crosses val="autoZero"/>
        <c:crossBetween val="midCat"/>
      </c:valAx>
      <c:valAx>
        <c:axId val="6858828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557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(11)'!$C$9:$C$15</c:f>
              <c:numCache>
                <c:formatCode>#,##0.00</c:formatCode>
                <c:ptCount val="7"/>
                <c:pt idx="0">
                  <c:v>10</c:v>
                </c:pt>
                <c:pt idx="1">
                  <c:v>5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46-4584-94AE-29A9F9E2AA67}"/>
            </c:ext>
          </c:extLst>
        </c:ser>
        <c:ser>
          <c:idx val="1"/>
          <c:order val="1"/>
          <c:tx>
            <c:strRef>
              <c:f>'IDP (11)'!$F$7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(11)'!$F$9:$F$15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46-4584-94AE-29A9F9E2AA67}"/>
            </c:ext>
          </c:extLst>
        </c:ser>
        <c:ser>
          <c:idx val="2"/>
          <c:order val="2"/>
          <c:tx>
            <c:strRef>
              <c:f>'IDP (11)'!$G$7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(11)'!$G$9:$G$15</c:f>
              <c:numCache>
                <c:formatCode>#,##0.00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46-4584-94AE-29A9F9E2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97184"/>
        <c:axId val="67211264"/>
      </c:scatterChart>
      <c:valAx>
        <c:axId val="6719718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211264"/>
        <c:crosses val="autoZero"/>
        <c:crossBetween val="midCat"/>
      </c:valAx>
      <c:valAx>
        <c:axId val="6721126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197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(12)'!$F$7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C00000"/>
              </a:solidFill>
              <a:prstDash val="solid"/>
            </a:ln>
          </c:spPr>
          <c:invertIfNegative val="0"/>
          <c:cat>
            <c:numRef>
              <c:f>'IDP (12)'!$B$9:$B$15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(12)'!$F$9:$F$15</c:f>
              <c:numCache>
                <c:formatCode>#,##0.00</c:formatCode>
                <c:ptCount val="7"/>
                <c:pt idx="0">
                  <c:v>10</c:v>
                </c:pt>
                <c:pt idx="1">
                  <c:v>12.5</c:v>
                </c:pt>
                <c:pt idx="2">
                  <c:v>6.666666666666667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0-474A-98E5-BDEC467751C5}"/>
            </c:ext>
          </c:extLst>
        </c:ser>
        <c:ser>
          <c:idx val="0"/>
          <c:order val="1"/>
          <c:tx>
            <c:strRef>
              <c:f>'IDP (12)'!$G$7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B050"/>
              </a:solidFill>
            </a:ln>
          </c:spPr>
          <c:invertIfNegative val="0"/>
          <c:cat>
            <c:numRef>
              <c:f>'IDP (12)'!$B$9:$B$15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(12)'!$G$9:$G$15</c:f>
              <c:numCache>
                <c:formatCode>#,##0.00</c:formatCode>
                <c:ptCount val="7"/>
                <c:pt idx="0">
                  <c:v>90</c:v>
                </c:pt>
                <c:pt idx="1">
                  <c:v>87.5</c:v>
                </c:pt>
                <c:pt idx="2">
                  <c:v>93.333333333333329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0-474A-98E5-BDEC4677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776704"/>
        <c:axId val="68778240"/>
      </c:barChart>
      <c:catAx>
        <c:axId val="6877670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778240"/>
        <c:crosses val="autoZero"/>
        <c:auto val="1"/>
        <c:lblAlgn val="ctr"/>
        <c:lblOffset val="100"/>
        <c:noMultiLvlLbl val="0"/>
      </c:catAx>
      <c:valAx>
        <c:axId val="6877824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77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(13)'!$F$7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C00000"/>
              </a:solidFill>
            </a:ln>
          </c:spPr>
          <c:invertIfNegative val="0"/>
          <c:cat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(13)'!$F$9:$F$15</c:f>
              <c:numCache>
                <c:formatCode>#,##0.00</c:formatCode>
                <c:ptCount val="7"/>
                <c:pt idx="0">
                  <c:v>10</c:v>
                </c:pt>
                <c:pt idx="1">
                  <c:v>11.363636363636363</c:v>
                </c:pt>
                <c:pt idx="2">
                  <c:v>16.666666666666664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9-4949-9A19-EC86C52ECE3D}"/>
            </c:ext>
          </c:extLst>
        </c:ser>
        <c:ser>
          <c:idx val="1"/>
          <c:order val="1"/>
          <c:tx>
            <c:strRef>
              <c:f>'IDP (13)'!$G$7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B050"/>
              </a:solidFill>
            </a:ln>
          </c:spPr>
          <c:invertIfNegative val="0"/>
          <c:cat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(13)'!$G$9:$G$15</c:f>
              <c:numCache>
                <c:formatCode>#,##0.00</c:formatCode>
                <c:ptCount val="7"/>
                <c:pt idx="0">
                  <c:v>90</c:v>
                </c:pt>
                <c:pt idx="1">
                  <c:v>88.63636363636364</c:v>
                </c:pt>
                <c:pt idx="2">
                  <c:v>83.333333333333343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9-4949-9A19-EC86C52EC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832256"/>
        <c:axId val="68862720"/>
      </c:barChart>
      <c:catAx>
        <c:axId val="68832256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862720"/>
        <c:crosses val="autoZero"/>
        <c:auto val="1"/>
        <c:lblAlgn val="ctr"/>
        <c:lblOffset val="100"/>
        <c:noMultiLvlLbl val="0"/>
      </c:catAx>
      <c:valAx>
        <c:axId val="6886272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83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(14)'!$F$7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(14)'!$F$9:$F$15</c:f>
              <c:numCache>
                <c:formatCode>#,##0.00</c:formatCode>
                <c:ptCount val="7"/>
                <c:pt idx="0">
                  <c:v>120</c:v>
                </c:pt>
                <c:pt idx="1">
                  <c:v>15</c:v>
                </c:pt>
                <c:pt idx="2">
                  <c:v>2.2222222222222223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8-43A8-A273-0C1F3D851307}"/>
            </c:ext>
          </c:extLst>
        </c:ser>
        <c:ser>
          <c:idx val="0"/>
          <c:order val="1"/>
          <c:tx>
            <c:strRef>
              <c:f>'IDP (14)'!$G$7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cat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(14)'!$G$9:$G$15</c:f>
              <c:numCache>
                <c:formatCode>#,##0.00</c:formatCode>
                <c:ptCount val="7"/>
                <c:pt idx="0">
                  <c:v>-20</c:v>
                </c:pt>
                <c:pt idx="1">
                  <c:v>85</c:v>
                </c:pt>
                <c:pt idx="2">
                  <c:v>97.777777777777771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8-43A8-A273-0C1F3D851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888064"/>
        <c:axId val="68889600"/>
      </c:barChart>
      <c:catAx>
        <c:axId val="6888806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889600"/>
        <c:crosses val="autoZero"/>
        <c:auto val="1"/>
        <c:lblAlgn val="ctr"/>
        <c:lblOffset val="100"/>
        <c:noMultiLvlLbl val="0"/>
      </c:catAx>
      <c:valAx>
        <c:axId val="6888960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888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(15)'!$F$7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(15)'!$F$9:$F$15</c:f>
              <c:numCache>
                <c:formatCode>#,##0.00</c:formatCode>
                <c:ptCount val="7"/>
                <c:pt idx="0">
                  <c:v>40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4-405C-845E-3DF6AE0DF8DE}"/>
            </c:ext>
          </c:extLst>
        </c:ser>
        <c:ser>
          <c:idx val="1"/>
          <c:order val="1"/>
          <c:tx>
            <c:strRef>
              <c:f>'IDP (15)'!$G$7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(15)'!$G$9:$G$15</c:f>
              <c:numCache>
                <c:formatCode>#,##0.00</c:formatCode>
                <c:ptCount val="7"/>
                <c:pt idx="0">
                  <c:v>60</c:v>
                </c:pt>
                <c:pt idx="1">
                  <c:v>90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4-405C-845E-3DF6AE0DF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984832"/>
        <c:axId val="68986368"/>
      </c:barChart>
      <c:catAx>
        <c:axId val="6898483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986368"/>
        <c:crosses val="autoZero"/>
        <c:auto val="1"/>
        <c:lblAlgn val="ctr"/>
        <c:lblOffset val="100"/>
        <c:noMultiLvlLbl val="0"/>
      </c:catAx>
      <c:valAx>
        <c:axId val="6898636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98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(16)'!$F$7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'IDP (16)'!$B$9:$B$15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(16)'!$F$9:$F$15</c:f>
              <c:numCache>
                <c:formatCode>#,##0.00</c:formatCode>
                <c:ptCount val="7"/>
                <c:pt idx="0">
                  <c:v>0</c:v>
                </c:pt>
                <c:pt idx="1">
                  <c:v>7.5</c:v>
                </c:pt>
                <c:pt idx="2">
                  <c:v>7.7777777777777777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8-49F8-BAD8-B8889AC5A8CD}"/>
            </c:ext>
          </c:extLst>
        </c:ser>
        <c:ser>
          <c:idx val="2"/>
          <c:order val="1"/>
          <c:tx>
            <c:strRef>
              <c:f>'IDP (16)'!$G$7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'IDP (16)'!$B$9:$B$15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(16)'!$G$9:$G$15</c:f>
              <c:numCache>
                <c:formatCode>#,##0.00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92.222222222222229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8-49F8-BAD8-B8889AC5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61376"/>
        <c:axId val="70279552"/>
      </c:barChart>
      <c:catAx>
        <c:axId val="70261376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279552"/>
        <c:crosses val="autoZero"/>
        <c:auto val="1"/>
        <c:lblAlgn val="ctr"/>
        <c:lblOffset val="100"/>
        <c:noMultiLvlLbl val="0"/>
      </c:catAx>
      <c:valAx>
        <c:axId val="7027955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261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(17)'!$F$7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'IDP (17)'!$B$9:$B$15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(17)'!$F$9:$F$15</c:f>
              <c:numCache>
                <c:formatCode>#,##0.00</c:formatCode>
                <c:ptCount val="7"/>
                <c:pt idx="0">
                  <c:v>71.428571428571431</c:v>
                </c:pt>
                <c:pt idx="1">
                  <c:v>50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7-4D88-B0F0-0BD9BCB4E546}"/>
            </c:ext>
          </c:extLst>
        </c:ser>
        <c:ser>
          <c:idx val="0"/>
          <c:order val="1"/>
          <c:tx>
            <c:strRef>
              <c:f>'IDP (17)'!$G$7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cat>
            <c:numRef>
              <c:f>'IDP (17)'!$B$9:$B$15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(17)'!$G$9:$G$15</c:f>
              <c:numCache>
                <c:formatCode>#,##0.00</c:formatCode>
                <c:ptCount val="7"/>
                <c:pt idx="0">
                  <c:v>28.571428571428569</c:v>
                </c:pt>
                <c:pt idx="1">
                  <c:v>50</c:v>
                </c:pt>
                <c:pt idx="2">
                  <c:v>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7-4D88-B0F0-0BD9BCB4E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091904"/>
        <c:axId val="70093440"/>
      </c:barChart>
      <c:catAx>
        <c:axId val="7009190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093440"/>
        <c:crosses val="autoZero"/>
        <c:auto val="1"/>
        <c:lblAlgn val="ctr"/>
        <c:lblOffset val="100"/>
        <c:noMultiLvlLbl val="0"/>
      </c:catAx>
      <c:valAx>
        <c:axId val="7009344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09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(18)'!$F$7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'IDP (18)'!$B$9:$B$15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(18)'!$F$9:$F$15</c:f>
              <c:numCache>
                <c:formatCode>#,##0.00</c:formatCode>
                <c:ptCount val="7"/>
                <c:pt idx="0">
                  <c:v>0</c:v>
                </c:pt>
                <c:pt idx="1">
                  <c:v>2.5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F-4069-9821-754D63108095}"/>
            </c:ext>
          </c:extLst>
        </c:ser>
        <c:ser>
          <c:idx val="0"/>
          <c:order val="1"/>
          <c:tx>
            <c:strRef>
              <c:f>'IDP (18)'!$G$7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'IDP (18)'!$B$9:$B$15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(18)'!$G$9:$G$15</c:f>
              <c:numCache>
                <c:formatCode>#,##0.00</c:formatCode>
                <c:ptCount val="7"/>
                <c:pt idx="0">
                  <c:v>100</c:v>
                </c:pt>
                <c:pt idx="1">
                  <c:v>97.5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F-4069-9821-754D6310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352256"/>
        <c:axId val="70354048"/>
      </c:barChart>
      <c:catAx>
        <c:axId val="70352256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354048"/>
        <c:crosses val="autoZero"/>
        <c:auto val="1"/>
        <c:lblAlgn val="ctr"/>
        <c:lblOffset val="100"/>
        <c:noMultiLvlLbl val="0"/>
      </c:catAx>
      <c:valAx>
        <c:axId val="7035404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35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(19)'!$F$7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'IDP (19)'!$B$9:$B$15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(19)'!$F$9:$F$15</c:f>
              <c:numCache>
                <c:formatCode>#,##0.00</c:formatCode>
                <c:ptCount val="7"/>
                <c:pt idx="0">
                  <c:v>71.428571428571431</c:v>
                </c:pt>
                <c:pt idx="1">
                  <c:v>85.714285714285708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8-4E80-93CC-3989863FB7F6}"/>
            </c:ext>
          </c:extLst>
        </c:ser>
        <c:ser>
          <c:idx val="0"/>
          <c:order val="1"/>
          <c:tx>
            <c:strRef>
              <c:f>'IDP (19)'!$G$7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numRef>
              <c:f>'IDP (19)'!$B$9:$B$15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(19)'!$G$9:$G$15</c:f>
              <c:numCache>
                <c:formatCode>#,##0.00</c:formatCode>
                <c:ptCount val="7"/>
                <c:pt idx="0">
                  <c:v>28.571428571428569</c:v>
                </c:pt>
                <c:pt idx="1">
                  <c:v>14.285714285714292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8-4E80-93CC-3989863F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16256"/>
        <c:axId val="70417792"/>
      </c:barChart>
      <c:catAx>
        <c:axId val="70416256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417792"/>
        <c:crosses val="autoZero"/>
        <c:auto val="1"/>
        <c:lblAlgn val="ctr"/>
        <c:lblOffset val="100"/>
        <c:noMultiLvlLbl val="0"/>
      </c:catAx>
      <c:valAx>
        <c:axId val="7041779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416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(2)'!$C$7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(2)'!$C$9:$C$15</c:f>
              <c:numCache>
                <c:formatCode>#,##0.00</c:formatCode>
                <c:ptCount val="7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F1-4444-A593-610B52F3CB7D}"/>
            </c:ext>
          </c:extLst>
        </c:ser>
        <c:ser>
          <c:idx val="1"/>
          <c:order val="1"/>
          <c:tx>
            <c:strRef>
              <c:f>'IDP (2)'!$F$7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(2)'!$F$9:$F$15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F1-4444-A593-610B52F3CB7D}"/>
            </c:ext>
          </c:extLst>
        </c:ser>
        <c:ser>
          <c:idx val="2"/>
          <c:order val="2"/>
          <c:tx>
            <c:strRef>
              <c:f>'IDP (2)'!$G$7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(2)'!$G$9:$G$15</c:f>
              <c:numCache>
                <c:formatCode>#,##0.00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F1-4444-A593-610B52F3C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01568"/>
        <c:axId val="66707456"/>
      </c:scatterChart>
      <c:valAx>
        <c:axId val="6670156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707456"/>
        <c:crosses val="autoZero"/>
        <c:crossBetween val="midCat"/>
      </c:valAx>
      <c:valAx>
        <c:axId val="6670745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701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'IDP (20)'!$F$7</c:f>
              <c:strCache>
                <c:ptCount val="1"/>
                <c:pt idx="0">
                  <c:v>n° reclami per fornitore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>
                  <a:lumMod val="95000"/>
                  <a:lumOff val="5000"/>
                </a:schemeClr>
              </a:solidFill>
            </c:spPr>
          </c:marker>
          <c:cat>
            <c:numRef>
              <c:f>'IDP (20)'!$B$9:$B$15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(20)'!$F$9:$F$15</c:f>
              <c:numCache>
                <c:formatCode>#,##0.00</c:formatCode>
                <c:ptCount val="7"/>
                <c:pt idx="0">
                  <c:v>4.2857142857142856</c:v>
                </c:pt>
                <c:pt idx="1">
                  <c:v>0.42857142857142855</c:v>
                </c:pt>
                <c:pt idx="2">
                  <c:v>0.14285714285714285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9-4A59-9399-D6F508264228}"/>
            </c:ext>
          </c:extLst>
        </c:ser>
        <c:ser>
          <c:idx val="0"/>
          <c:order val="1"/>
          <c:tx>
            <c:strRef>
              <c:f>'IDP (20)'!$G$7</c:f>
              <c:strCache>
                <c:ptCount val="1"/>
              </c:strCache>
            </c:strRef>
          </c:tx>
          <c:cat>
            <c:numRef>
              <c:f>'IDP (20)'!$B$9:$B$15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(20)'!$G$9:$G$15</c:f>
              <c:numCache>
                <c:formatCode>#,##0.00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9-4A59-9399-D6F508264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2064"/>
        <c:axId val="70473600"/>
      </c:lineChart>
      <c:catAx>
        <c:axId val="7047206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473600"/>
        <c:crosses val="autoZero"/>
        <c:auto val="1"/>
        <c:lblAlgn val="ctr"/>
        <c:lblOffset val="100"/>
        <c:noMultiLvlLbl val="0"/>
      </c:catAx>
      <c:valAx>
        <c:axId val="7047360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472064"/>
        <c:crosses val="autoZero"/>
        <c:crossBetween val="between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(3)'!$C$7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(3)'!$C$9:$C$15</c:f>
              <c:numCache>
                <c:formatCode>#,##0.00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FC-4565-A7C2-06A4E712ABB0}"/>
            </c:ext>
          </c:extLst>
        </c:ser>
        <c:ser>
          <c:idx val="1"/>
          <c:order val="1"/>
          <c:tx>
            <c:strRef>
              <c:f>'IDP (3)'!$F$7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(3)'!$F$9:$F$15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FC-4565-A7C2-06A4E712ABB0}"/>
            </c:ext>
          </c:extLst>
        </c:ser>
        <c:ser>
          <c:idx val="2"/>
          <c:order val="2"/>
          <c:tx>
            <c:strRef>
              <c:f>'IDP (3)'!$G$7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(3)'!$G$9:$G$15</c:f>
              <c:numCache>
                <c:formatCode>#,##0.00</c:formatCode>
                <c:ptCount val="7"/>
                <c:pt idx="0">
                  <c:v>1.05</c:v>
                </c:pt>
                <c:pt idx="1">
                  <c:v>1.05</c:v>
                </c:pt>
                <c:pt idx="2">
                  <c:v>1.05</c:v>
                </c:pt>
                <c:pt idx="3">
                  <c:v>1.05</c:v>
                </c:pt>
                <c:pt idx="4">
                  <c:v>1.05</c:v>
                </c:pt>
                <c:pt idx="5">
                  <c:v>1.05</c:v>
                </c:pt>
                <c:pt idx="6">
                  <c:v>1.05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FC-4565-A7C2-06A4E712A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28480"/>
        <c:axId val="67030016"/>
      </c:scatterChart>
      <c:valAx>
        <c:axId val="6702848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030016"/>
        <c:crosses val="autoZero"/>
        <c:crossBetween val="midCat"/>
      </c:valAx>
      <c:valAx>
        <c:axId val="6703001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028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(4)'!$C$7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(4)'!$C$9:$C$15</c:f>
              <c:numCache>
                <c:formatCode>#,##0.00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33-4843-95BB-8CE4DB2C65B3}"/>
            </c:ext>
          </c:extLst>
        </c:ser>
        <c:ser>
          <c:idx val="1"/>
          <c:order val="1"/>
          <c:tx>
            <c:strRef>
              <c:f>'IDP (4)'!$F$7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(4)'!$F$9:$F$15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33-4843-95BB-8CE4DB2C65B3}"/>
            </c:ext>
          </c:extLst>
        </c:ser>
        <c:ser>
          <c:idx val="2"/>
          <c:order val="2"/>
          <c:tx>
            <c:strRef>
              <c:f>'IDP (4)'!$G$7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(4)'!$G$9:$G$15</c:f>
              <c:numCache>
                <c:formatCode>#,##0.00</c:formatCode>
                <c:ptCount val="7"/>
                <c:pt idx="0">
                  <c:v>1.05</c:v>
                </c:pt>
                <c:pt idx="1">
                  <c:v>1.05</c:v>
                </c:pt>
                <c:pt idx="2">
                  <c:v>1.05</c:v>
                </c:pt>
                <c:pt idx="3">
                  <c:v>1.05</c:v>
                </c:pt>
                <c:pt idx="4">
                  <c:v>1.05</c:v>
                </c:pt>
                <c:pt idx="5">
                  <c:v>1.05</c:v>
                </c:pt>
                <c:pt idx="6">
                  <c:v>1.05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33-4843-95BB-8CE4DB2C6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440"/>
        <c:axId val="67102976"/>
      </c:scatterChart>
      <c:valAx>
        <c:axId val="6710144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102976"/>
        <c:crosses val="autoZero"/>
        <c:crossBetween val="midCat"/>
      </c:valAx>
      <c:valAx>
        <c:axId val="6710297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10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(5)'!$C$7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(5)'!$C$9:$C$15</c:f>
              <c:numCache>
                <c:formatCode>#,##0.00</c:formatCode>
                <c:ptCount val="7"/>
                <c:pt idx="0">
                  <c:v>5</c:v>
                </c:pt>
                <c:pt idx="1">
                  <c:v>4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FB-4312-9772-78885F8CDF15}"/>
            </c:ext>
          </c:extLst>
        </c:ser>
        <c:ser>
          <c:idx val="1"/>
          <c:order val="1"/>
          <c:tx>
            <c:strRef>
              <c:f>'IDP (5)'!$F$7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(5)'!$F$9:$F$15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FB-4312-9772-78885F8CDF15}"/>
            </c:ext>
          </c:extLst>
        </c:ser>
        <c:ser>
          <c:idx val="2"/>
          <c:order val="2"/>
          <c:tx>
            <c:strRef>
              <c:f>'IDP (5)'!$G$7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(5)'!$G$9:$G$15</c:f>
              <c:numCache>
                <c:formatCode>#,##0.00</c:formatCode>
                <c:ptCount val="7"/>
                <c:pt idx="0">
                  <c:v>10.5</c:v>
                </c:pt>
                <c:pt idx="1">
                  <c:v>10.5</c:v>
                </c:pt>
                <c:pt idx="2">
                  <c:v>10.5</c:v>
                </c:pt>
                <c:pt idx="3">
                  <c:v>10.5</c:v>
                </c:pt>
                <c:pt idx="4">
                  <c:v>10.5</c:v>
                </c:pt>
                <c:pt idx="5">
                  <c:v>10.5</c:v>
                </c:pt>
                <c:pt idx="6">
                  <c:v>10.5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FB-4312-9772-78885F8CD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39936"/>
        <c:axId val="67241472"/>
      </c:scatterChart>
      <c:valAx>
        <c:axId val="6723993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241472"/>
        <c:crosses val="autoZero"/>
        <c:crossBetween val="midCat"/>
      </c:valAx>
      <c:valAx>
        <c:axId val="6724147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239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(6)'!$C$7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(6)'!$C$9:$C$15</c:f>
              <c:numCache>
                <c:formatCode>#,##0.00</c:formatCode>
                <c:ptCount val="7"/>
                <c:pt idx="0">
                  <c:v>12</c:v>
                </c:pt>
                <c:pt idx="1">
                  <c:v>10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67-4DFC-95B1-E08ADAEE9AF3}"/>
            </c:ext>
          </c:extLst>
        </c:ser>
        <c:ser>
          <c:idx val="1"/>
          <c:order val="1"/>
          <c:tx>
            <c:strRef>
              <c:f>'IDP (6)'!$F$7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(6)'!$F$9:$F$15</c:f>
              <c:numCache>
                <c:formatCode>#,##0.00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67-4DFC-95B1-E08ADAEE9AF3}"/>
            </c:ext>
          </c:extLst>
        </c:ser>
        <c:ser>
          <c:idx val="2"/>
          <c:order val="2"/>
          <c:tx>
            <c:strRef>
              <c:f>'IDP (6)'!$G$7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(6)'!$G$9:$G$15</c:f>
              <c:numCache>
                <c:formatCode>#,##0.00</c:formatCode>
                <c:ptCount val="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67-4DFC-95B1-E08ADAEE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96256"/>
        <c:axId val="67306240"/>
      </c:scatterChart>
      <c:valAx>
        <c:axId val="6729625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306240"/>
        <c:crosses val="autoZero"/>
        <c:crossBetween val="midCat"/>
      </c:valAx>
      <c:valAx>
        <c:axId val="6730624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296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(7)'!$C$7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(7)'!$C$9:$C$15</c:f>
              <c:numCache>
                <c:formatCode>#,##0.00</c:formatCode>
                <c:ptCount val="7"/>
                <c:pt idx="0">
                  <c:v>12</c:v>
                </c:pt>
                <c:pt idx="1">
                  <c:v>10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A8-4B38-A017-5BB6BC1E0CAD}"/>
            </c:ext>
          </c:extLst>
        </c:ser>
        <c:ser>
          <c:idx val="1"/>
          <c:order val="1"/>
          <c:tx>
            <c:strRef>
              <c:f>'IDP (7)'!$F$7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(7)'!$F$9:$F$15</c:f>
              <c:numCache>
                <c:formatCode>#,##0.00</c:formatCode>
                <c:ptCount val="7"/>
                <c:pt idx="0">
                  <c:v>11.25</c:v>
                </c:pt>
                <c:pt idx="1">
                  <c:v>11.25</c:v>
                </c:pt>
                <c:pt idx="2">
                  <c:v>11.25</c:v>
                </c:pt>
                <c:pt idx="3">
                  <c:v>11.25</c:v>
                </c:pt>
                <c:pt idx="4">
                  <c:v>11.25</c:v>
                </c:pt>
                <c:pt idx="5">
                  <c:v>11.25</c:v>
                </c:pt>
                <c:pt idx="6">
                  <c:v>11.25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A8-4B38-A017-5BB6BC1E0CAD}"/>
            </c:ext>
          </c:extLst>
        </c:ser>
        <c:ser>
          <c:idx val="2"/>
          <c:order val="2"/>
          <c:tx>
            <c:strRef>
              <c:f>'IDP (7)'!$G$7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(7)'!$G$9:$G$15</c:f>
              <c:numCache>
                <c:formatCode>#,##0.00</c:formatCode>
                <c:ptCount val="7"/>
                <c:pt idx="0">
                  <c:v>18.75</c:v>
                </c:pt>
                <c:pt idx="1">
                  <c:v>18.75</c:v>
                </c:pt>
                <c:pt idx="2">
                  <c:v>18.75</c:v>
                </c:pt>
                <c:pt idx="3">
                  <c:v>18.75</c:v>
                </c:pt>
                <c:pt idx="4">
                  <c:v>18.75</c:v>
                </c:pt>
                <c:pt idx="5">
                  <c:v>18.75</c:v>
                </c:pt>
                <c:pt idx="6">
                  <c:v>18.75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A8-4B38-A017-5BB6BC1E0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73312"/>
        <c:axId val="67399680"/>
      </c:scatterChart>
      <c:valAx>
        <c:axId val="67373312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399680"/>
        <c:crosses val="autoZero"/>
        <c:crossBetween val="midCat"/>
      </c:valAx>
      <c:valAx>
        <c:axId val="6739968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373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(8)'!$C$7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(8)'!$C$9:$C$15</c:f>
              <c:numCache>
                <c:formatCode>#,##0.00</c:formatCode>
                <c:ptCount val="7"/>
                <c:pt idx="0">
                  <c:v>120</c:v>
                </c:pt>
                <c:pt idx="1">
                  <c:v>90</c:v>
                </c:pt>
                <c:pt idx="2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40-4CEC-B800-755CFA1018D7}"/>
            </c:ext>
          </c:extLst>
        </c:ser>
        <c:ser>
          <c:idx val="1"/>
          <c:order val="1"/>
          <c:tx>
            <c:strRef>
              <c:f>'IDP (8)'!$F$7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(8)'!$F$9:$F$15</c:f>
              <c:numCache>
                <c:formatCode>#,##0.00</c:formatCode>
                <c:ptCount val="7"/>
                <c:pt idx="0">
                  <c:v>85.5</c:v>
                </c:pt>
                <c:pt idx="1">
                  <c:v>85.5</c:v>
                </c:pt>
                <c:pt idx="2">
                  <c:v>85.5</c:v>
                </c:pt>
                <c:pt idx="3">
                  <c:v>85.5</c:v>
                </c:pt>
                <c:pt idx="4">
                  <c:v>85.5</c:v>
                </c:pt>
                <c:pt idx="5">
                  <c:v>85.5</c:v>
                </c:pt>
                <c:pt idx="6">
                  <c:v>85.5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40-4CEC-B800-755CFA1018D7}"/>
            </c:ext>
          </c:extLst>
        </c:ser>
        <c:ser>
          <c:idx val="2"/>
          <c:order val="2"/>
          <c:tx>
            <c:strRef>
              <c:f>'IDP (8)'!$G$7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(8)'!$G$9:$G$15</c:f>
              <c:numCache>
                <c:formatCode>#,##0.00</c:formatCode>
                <c:ptCount val="7"/>
                <c:pt idx="0">
                  <c:v>94.5</c:v>
                </c:pt>
                <c:pt idx="1">
                  <c:v>94.5</c:v>
                </c:pt>
                <c:pt idx="2">
                  <c:v>94.5</c:v>
                </c:pt>
                <c:pt idx="3">
                  <c:v>94.5</c:v>
                </c:pt>
                <c:pt idx="4">
                  <c:v>94.5</c:v>
                </c:pt>
                <c:pt idx="5">
                  <c:v>94.5</c:v>
                </c:pt>
                <c:pt idx="6">
                  <c:v>94.5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40-4CEC-B800-755CFA10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42176"/>
        <c:axId val="67443712"/>
      </c:scatterChart>
      <c:valAx>
        <c:axId val="6744217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443712"/>
        <c:crosses val="autoZero"/>
        <c:crossBetween val="midCat"/>
      </c:valAx>
      <c:valAx>
        <c:axId val="6744371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442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(9)'!$F$7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B050"/>
              </a:solidFill>
              <a:prstDash val="solid"/>
            </a:ln>
          </c:spPr>
          <c:invertIfNegative val="0"/>
          <c:cat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(9)'!$F$9:$F$15</c:f>
              <c:numCache>
                <c:formatCode>#,##0.00</c:formatCode>
                <c:ptCount val="7"/>
                <c:pt idx="0">
                  <c:v>100</c:v>
                </c:pt>
                <c:pt idx="1">
                  <c:v>83.333333333333343</c:v>
                </c:pt>
                <c:pt idx="2">
                  <c:v>96.774193548387103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E-4230-9C5D-C696D678A273}"/>
            </c:ext>
          </c:extLst>
        </c:ser>
        <c:ser>
          <c:idx val="2"/>
          <c:order val="1"/>
          <c:tx>
            <c:strRef>
              <c:f>'IDP (9)'!$G$7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C00000"/>
              </a:solidFill>
              <a:prstDash val="solid"/>
            </a:ln>
          </c:spPr>
          <c:invertIfNegative val="0"/>
          <c:cat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(9)'!$G$9:$G$15</c:f>
              <c:numCache>
                <c:formatCode>#,##0.00</c:formatCode>
                <c:ptCount val="7"/>
                <c:pt idx="0">
                  <c:v>0</c:v>
                </c:pt>
                <c:pt idx="1">
                  <c:v>16.666666666666657</c:v>
                </c:pt>
                <c:pt idx="2">
                  <c:v>3.2258064516128968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E-4230-9C5D-C696D678A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636672"/>
        <c:axId val="68638208"/>
      </c:barChart>
      <c:catAx>
        <c:axId val="6863667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638208"/>
        <c:crosses val="autoZero"/>
        <c:auto val="1"/>
        <c:lblAlgn val="ctr"/>
        <c:lblOffset val="100"/>
        <c:noMultiLvlLbl val="0"/>
      </c:catAx>
      <c:valAx>
        <c:axId val="6863820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636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8" t="s">
        <v>3</v>
      </c>
      <c r="C1" s="59"/>
      <c r="D1" s="29"/>
      <c r="E1" s="29"/>
      <c r="F1" s="29"/>
      <c r="G1" s="32" t="s">
        <v>73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36</v>
      </c>
      <c r="C4" s="62"/>
      <c r="D4" s="65"/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x14ac:dyDescent="0.3">
      <c r="B5" s="7"/>
      <c r="C5" s="4"/>
      <c r="D5" s="4"/>
      <c r="E5" s="4"/>
      <c r="F5" s="4"/>
      <c r="G5" s="4"/>
      <c r="H5" s="3"/>
      <c r="I5" s="3"/>
      <c r="J5" s="3"/>
      <c r="K5" s="3"/>
      <c r="L5" s="3"/>
      <c r="M5" s="3"/>
      <c r="N5" s="3"/>
    </row>
    <row r="6" spans="2:14" x14ac:dyDescent="0.3">
      <c r="B6" s="43" t="s">
        <v>74</v>
      </c>
      <c r="C6" s="50" t="s">
        <v>75</v>
      </c>
      <c r="D6" s="50"/>
      <c r="E6" s="50"/>
      <c r="F6" s="50"/>
      <c r="G6" s="51"/>
    </row>
    <row r="7" spans="2:14" x14ac:dyDescent="0.3">
      <c r="B7" s="41" t="s">
        <v>76</v>
      </c>
      <c r="C7" s="67" t="s">
        <v>37</v>
      </c>
      <c r="D7" s="67"/>
      <c r="E7" s="67"/>
      <c r="F7" s="67"/>
      <c r="G7" s="25"/>
    </row>
    <row r="8" spans="2:14" x14ac:dyDescent="0.3">
      <c r="B8" s="41" t="s">
        <v>77</v>
      </c>
      <c r="C8" s="67" t="s">
        <v>18</v>
      </c>
      <c r="D8" s="67"/>
      <c r="E8" s="67"/>
      <c r="F8" s="67"/>
      <c r="G8" s="25"/>
    </row>
    <row r="9" spans="2:14" x14ac:dyDescent="0.3">
      <c r="B9" s="41" t="s">
        <v>78</v>
      </c>
      <c r="C9" s="67" t="s">
        <v>21</v>
      </c>
      <c r="D9" s="67"/>
      <c r="E9" s="67"/>
      <c r="F9" s="67"/>
      <c r="G9" s="25"/>
    </row>
    <row r="10" spans="2:14" x14ac:dyDescent="0.3">
      <c r="B10" s="41" t="s">
        <v>79</v>
      </c>
      <c r="C10" s="67" t="s">
        <v>38</v>
      </c>
      <c r="D10" s="67"/>
      <c r="E10" s="67"/>
      <c r="F10" s="67"/>
      <c r="G10" s="25"/>
    </row>
    <row r="11" spans="2:14" x14ac:dyDescent="0.3">
      <c r="B11" s="41" t="s">
        <v>80</v>
      </c>
      <c r="C11" s="67" t="s">
        <v>39</v>
      </c>
      <c r="D11" s="67"/>
      <c r="E11" s="67"/>
      <c r="F11" s="67"/>
      <c r="G11" s="25"/>
    </row>
    <row r="12" spans="2:14" x14ac:dyDescent="0.3">
      <c r="B12" s="41" t="s">
        <v>81</v>
      </c>
      <c r="C12" s="67" t="s">
        <v>40</v>
      </c>
      <c r="D12" s="67"/>
      <c r="E12" s="67"/>
      <c r="F12" s="67"/>
      <c r="G12" s="25"/>
    </row>
    <row r="13" spans="2:14" x14ac:dyDescent="0.3">
      <c r="B13" s="41" t="s">
        <v>82</v>
      </c>
      <c r="C13" s="67" t="s">
        <v>41</v>
      </c>
      <c r="D13" s="67"/>
      <c r="E13" s="67"/>
      <c r="F13" s="67"/>
      <c r="G13" s="25"/>
    </row>
    <row r="14" spans="2:14" x14ac:dyDescent="0.3">
      <c r="B14" s="41" t="s">
        <v>83</v>
      </c>
      <c r="C14" s="67" t="s">
        <v>28</v>
      </c>
      <c r="D14" s="67"/>
      <c r="E14" s="67"/>
      <c r="F14" s="67"/>
      <c r="G14" s="25"/>
    </row>
    <row r="15" spans="2:14" x14ac:dyDescent="0.3">
      <c r="B15" s="41" t="s">
        <v>84</v>
      </c>
      <c r="C15" s="67" t="s">
        <v>29</v>
      </c>
      <c r="D15" s="67"/>
      <c r="E15" s="67"/>
      <c r="F15" s="67"/>
      <c r="G15" s="25"/>
    </row>
    <row r="16" spans="2:14" x14ac:dyDescent="0.3">
      <c r="B16" s="41" t="s">
        <v>85</v>
      </c>
      <c r="C16" s="67" t="s">
        <v>42</v>
      </c>
      <c r="D16" s="67"/>
      <c r="E16" s="67"/>
      <c r="F16" s="67"/>
      <c r="G16" s="25"/>
    </row>
    <row r="17" spans="2:7" x14ac:dyDescent="0.3">
      <c r="B17" s="41" t="s">
        <v>86</v>
      </c>
      <c r="C17" s="67" t="s">
        <v>43</v>
      </c>
      <c r="D17" s="67"/>
      <c r="E17" s="67"/>
      <c r="F17" s="67"/>
      <c r="G17" s="25"/>
    </row>
    <row r="18" spans="2:7" x14ac:dyDescent="0.3">
      <c r="B18" s="41" t="s">
        <v>87</v>
      </c>
      <c r="C18" s="67" t="s">
        <v>44</v>
      </c>
      <c r="D18" s="67"/>
      <c r="E18" s="67"/>
      <c r="F18" s="67"/>
      <c r="G18" s="25"/>
    </row>
    <row r="19" spans="2:7" x14ac:dyDescent="0.3">
      <c r="B19" s="41" t="s">
        <v>88</v>
      </c>
      <c r="C19" s="67" t="s">
        <v>45</v>
      </c>
      <c r="D19" s="67"/>
      <c r="E19" s="67"/>
      <c r="F19" s="67"/>
      <c r="G19" s="25"/>
    </row>
    <row r="20" spans="2:7" x14ac:dyDescent="0.3">
      <c r="B20" s="41" t="s">
        <v>89</v>
      </c>
      <c r="C20" s="67" t="s">
        <v>46</v>
      </c>
      <c r="D20" s="67"/>
      <c r="E20" s="67"/>
      <c r="F20" s="67"/>
      <c r="G20" s="25"/>
    </row>
    <row r="21" spans="2:7" x14ac:dyDescent="0.3">
      <c r="B21" s="41" t="s">
        <v>90</v>
      </c>
      <c r="C21" s="67" t="s">
        <v>47</v>
      </c>
      <c r="D21" s="67"/>
      <c r="E21" s="67"/>
      <c r="F21" s="67"/>
      <c r="G21" s="25"/>
    </row>
    <row r="22" spans="2:7" x14ac:dyDescent="0.3">
      <c r="B22" s="41" t="s">
        <v>91</v>
      </c>
      <c r="C22" s="67" t="s">
        <v>48</v>
      </c>
      <c r="D22" s="67"/>
      <c r="E22" s="67"/>
      <c r="F22" s="67"/>
      <c r="G22" s="25"/>
    </row>
    <row r="23" spans="2:7" x14ac:dyDescent="0.3">
      <c r="B23" s="41" t="s">
        <v>92</v>
      </c>
      <c r="C23" s="67" t="s">
        <v>49</v>
      </c>
      <c r="D23" s="67"/>
      <c r="E23" s="67"/>
      <c r="F23" s="67"/>
      <c r="G23" s="25"/>
    </row>
    <row r="24" spans="2:7" x14ac:dyDescent="0.3">
      <c r="B24" s="41" t="s">
        <v>93</v>
      </c>
      <c r="C24" s="67" t="s">
        <v>50</v>
      </c>
      <c r="D24" s="67"/>
      <c r="E24" s="67"/>
      <c r="F24" s="67"/>
      <c r="G24" s="25"/>
    </row>
    <row r="25" spans="2:7" x14ac:dyDescent="0.3">
      <c r="B25" s="41" t="s">
        <v>94</v>
      </c>
      <c r="C25" s="67" t="s">
        <v>51</v>
      </c>
      <c r="D25" s="67"/>
      <c r="E25" s="67"/>
      <c r="F25" s="67"/>
      <c r="G25" s="25"/>
    </row>
    <row r="26" spans="2:7" x14ac:dyDescent="0.3">
      <c r="B26" s="42" t="s">
        <v>95</v>
      </c>
      <c r="C26" s="68" t="s">
        <v>52</v>
      </c>
      <c r="D26" s="68"/>
      <c r="E26" s="68"/>
      <c r="F26" s="68"/>
      <c r="G26" s="28"/>
    </row>
    <row r="30" spans="2:7" ht="15.6" customHeight="1" x14ac:dyDescent="0.3">
      <c r="E30" s="52" t="s">
        <v>96</v>
      </c>
      <c r="F30" s="53"/>
      <c r="G30" s="54"/>
    </row>
    <row r="31" spans="2:7" x14ac:dyDescent="0.3">
      <c r="E31" s="55" t="s">
        <v>97</v>
      </c>
      <c r="F31" s="56"/>
      <c r="G31" s="57"/>
    </row>
    <row r="32" spans="2:7" x14ac:dyDescent="0.3">
      <c r="E32" s="44"/>
      <c r="F32" s="24"/>
      <c r="G32" s="25"/>
    </row>
    <row r="33" spans="5:7" x14ac:dyDescent="0.3">
      <c r="E33" s="44"/>
      <c r="F33" s="46"/>
      <c r="G33" s="47"/>
    </row>
    <row r="34" spans="5:7" x14ac:dyDescent="0.3">
      <c r="E34" s="45"/>
      <c r="F34" s="48" t="s">
        <v>98</v>
      </c>
      <c r="G34" s="49">
        <f ca="1">TODAY()</f>
        <v>43299</v>
      </c>
    </row>
  </sheetData>
  <sheetProtection password="DF1E" sheet="1" objects="1" scenarios="1"/>
  <mergeCells count="29">
    <mergeCell ref="C22:F22"/>
    <mergeCell ref="C23:F23"/>
    <mergeCell ref="C24:F24"/>
    <mergeCell ref="C25:F25"/>
    <mergeCell ref="C26:F26"/>
    <mergeCell ref="C18:F18"/>
    <mergeCell ref="C19:F19"/>
    <mergeCell ref="C20:F20"/>
    <mergeCell ref="C7:F7"/>
    <mergeCell ref="C8:F8"/>
    <mergeCell ref="C9:F9"/>
    <mergeCell ref="C10:F10"/>
    <mergeCell ref="C11:F11"/>
    <mergeCell ref="C6:G6"/>
    <mergeCell ref="E30:G30"/>
    <mergeCell ref="E31:G31"/>
    <mergeCell ref="B1:C1"/>
    <mergeCell ref="B2:C2"/>
    <mergeCell ref="B3:C3"/>
    <mergeCell ref="D3:G3"/>
    <mergeCell ref="B4:C4"/>
    <mergeCell ref="D4:G4"/>
    <mergeCell ref="C21:F21"/>
    <mergeCell ref="C14:F14"/>
    <mergeCell ref="C15:F15"/>
    <mergeCell ref="C16:F16"/>
    <mergeCell ref="C17:F17"/>
    <mergeCell ref="C12:F12"/>
    <mergeCell ref="C13:F13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29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31</v>
      </c>
      <c r="D7" s="14" t="s">
        <v>32</v>
      </c>
      <c r="E7" s="13" t="s">
        <v>5</v>
      </c>
      <c r="F7" s="14" t="s">
        <v>33</v>
      </c>
      <c r="G7" s="14" t="s">
        <v>34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25</v>
      </c>
      <c r="D9" s="39">
        <v>25</v>
      </c>
      <c r="E9" s="38" t="s">
        <v>30</v>
      </c>
      <c r="F9" s="10">
        <f>(C9/D9)*100</f>
        <v>100</v>
      </c>
      <c r="G9" s="10">
        <f>100-F9</f>
        <v>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25</v>
      </c>
      <c r="D10" s="39">
        <v>30</v>
      </c>
      <c r="E10" s="11" t="str">
        <f>E9</f>
        <v>numero (n)</v>
      </c>
      <c r="F10" s="10">
        <f t="shared" ref="F10:F15" si="0">(C10/D10)*100</f>
        <v>83.333333333333343</v>
      </c>
      <c r="G10" s="10">
        <f t="shared" ref="G10:G15" si="1">100-F10</f>
        <v>16.666666666666657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30</v>
      </c>
      <c r="D11" s="39">
        <v>31</v>
      </c>
      <c r="E11" s="11" t="str">
        <f t="shared" ref="E11:E15" si="2">E10</f>
        <v>numero (n)</v>
      </c>
      <c r="F11" s="10">
        <f t="shared" si="0"/>
        <v>96.774193548387103</v>
      </c>
      <c r="G11" s="10">
        <f t="shared" si="1"/>
        <v>3.2258064516128968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35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10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27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2</v>
      </c>
      <c r="D9" s="39">
        <v>0</v>
      </c>
      <c r="E9" s="38" t="s">
        <v>20</v>
      </c>
      <c r="F9" s="10">
        <f>D9-((D9/100)*$D$5)</f>
        <v>0</v>
      </c>
      <c r="G9" s="10">
        <f>D9+((D9/100)*$D$5)</f>
        <v>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</v>
      </c>
      <c r="D10" s="39">
        <v>0</v>
      </c>
      <c r="E10" s="11" t="str">
        <f>E9</f>
        <v>giorni (gg)</v>
      </c>
      <c r="F10" s="10">
        <f t="shared" ref="F10:F15" si="0">D10-((D10/100)*$D$5)</f>
        <v>0</v>
      </c>
      <c r="G10" s="10">
        <f>D10+((D10/100)*$D$5)</f>
        <v>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1</v>
      </c>
      <c r="D11" s="39">
        <v>0</v>
      </c>
      <c r="E11" s="11" t="str">
        <f t="shared" ref="E11:E15" si="1">E10</f>
        <v>giorni (gg)</v>
      </c>
      <c r="F11" s="10">
        <f t="shared" si="0"/>
        <v>0</v>
      </c>
      <c r="G11" s="10">
        <f>D11+((D11/100)*$D$5)</f>
        <v>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0</v>
      </c>
      <c r="E12" s="11" t="str">
        <f t="shared" si="1"/>
        <v>giorni (gg)</v>
      </c>
      <c r="F12" s="10">
        <f t="shared" si="0"/>
        <v>0</v>
      </c>
      <c r="G12" s="10">
        <f t="shared" ref="G12:G15" si="2">D12+((D12/100)*$D$5)</f>
        <v>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0</v>
      </c>
      <c r="E13" s="11" t="str">
        <f t="shared" si="1"/>
        <v>giorni (gg)</v>
      </c>
      <c r="F13" s="10">
        <f t="shared" si="0"/>
        <v>0</v>
      </c>
      <c r="G13" s="10">
        <f t="shared" si="2"/>
        <v>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0</v>
      </c>
      <c r="E14" s="11" t="str">
        <f t="shared" si="1"/>
        <v>giorni (gg)</v>
      </c>
      <c r="F14" s="10">
        <f t="shared" si="0"/>
        <v>0</v>
      </c>
      <c r="G14" s="10">
        <f t="shared" si="2"/>
        <v>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0</v>
      </c>
      <c r="E15" s="11" t="str">
        <f t="shared" si="1"/>
        <v>giorni (gg)</v>
      </c>
      <c r="F15" s="10">
        <f t="shared" si="0"/>
        <v>0</v>
      </c>
      <c r="G15" s="10">
        <f t="shared" si="2"/>
        <v>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43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10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27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10</v>
      </c>
      <c r="D9" s="39">
        <v>10</v>
      </c>
      <c r="E9" s="38" t="s">
        <v>30</v>
      </c>
      <c r="F9" s="10">
        <v>0</v>
      </c>
      <c r="G9" s="10">
        <f>D9+((D9/100)*$D$5)</f>
        <v>11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5</v>
      </c>
      <c r="D10" s="39">
        <v>10</v>
      </c>
      <c r="E10" s="11" t="str">
        <f>E9</f>
        <v>numero (n)</v>
      </c>
      <c r="F10" s="10">
        <v>0</v>
      </c>
      <c r="G10" s="10">
        <f>D10+((D10/100)*$D$5)</f>
        <v>11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6</v>
      </c>
      <c r="D11" s="39">
        <v>10</v>
      </c>
      <c r="E11" s="11" t="str">
        <f t="shared" ref="E11:E15" si="0">E10</f>
        <v>numero (n)</v>
      </c>
      <c r="F11" s="10">
        <v>0</v>
      </c>
      <c r="G11" s="10">
        <f>D11+((D11/100)*$D$5)</f>
        <v>11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10</v>
      </c>
      <c r="E12" s="11" t="str">
        <f t="shared" si="0"/>
        <v>numero (n)</v>
      </c>
      <c r="F12" s="10">
        <v>0</v>
      </c>
      <c r="G12" s="10">
        <f t="shared" ref="G12:G15" si="1">D12+((D12/100)*$D$5)</f>
        <v>11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10</v>
      </c>
      <c r="E13" s="11" t="str">
        <f t="shared" si="0"/>
        <v>numero (n)</v>
      </c>
      <c r="F13" s="10">
        <v>0</v>
      </c>
      <c r="G13" s="10">
        <f t="shared" si="1"/>
        <v>11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10</v>
      </c>
      <c r="E14" s="11" t="str">
        <f t="shared" si="0"/>
        <v>numero (n)</v>
      </c>
      <c r="F14" s="10">
        <v>0</v>
      </c>
      <c r="G14" s="10">
        <f t="shared" si="1"/>
        <v>11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10</v>
      </c>
      <c r="E15" s="11" t="str">
        <f t="shared" si="0"/>
        <v>numero (n)</v>
      </c>
      <c r="F15" s="10">
        <v>0</v>
      </c>
      <c r="G15" s="10">
        <f t="shared" si="1"/>
        <v>11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53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54</v>
      </c>
      <c r="D7" s="14" t="s">
        <v>55</v>
      </c>
      <c r="E7" s="13" t="s">
        <v>5</v>
      </c>
      <c r="F7" s="14" t="s">
        <v>33</v>
      </c>
      <c r="G7" s="14" t="s">
        <v>34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25</v>
      </c>
      <c r="D9" s="39">
        <v>250</v>
      </c>
      <c r="E9" s="38" t="s">
        <v>30</v>
      </c>
      <c r="F9" s="10">
        <f>(C9/D9)*100</f>
        <v>10</v>
      </c>
      <c r="G9" s="10">
        <f>100-F9</f>
        <v>90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25</v>
      </c>
      <c r="D10" s="39">
        <v>200</v>
      </c>
      <c r="E10" s="11" t="str">
        <f>E9</f>
        <v>numero (n)</v>
      </c>
      <c r="F10" s="10">
        <f t="shared" ref="F10:F15" si="0">(C10/D10)*100</f>
        <v>12.5</v>
      </c>
      <c r="G10" s="10">
        <f t="shared" ref="G10:G15" si="1">100-F10</f>
        <v>87.5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30</v>
      </c>
      <c r="D11" s="39">
        <v>450</v>
      </c>
      <c r="E11" s="11" t="str">
        <f t="shared" ref="E11:E15" si="2">E10</f>
        <v>numero (n)</v>
      </c>
      <c r="F11" s="10">
        <f t="shared" si="0"/>
        <v>6.666666666666667</v>
      </c>
      <c r="G11" s="10">
        <f t="shared" si="1"/>
        <v>93.333333333333329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56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57</v>
      </c>
      <c r="D7" s="14" t="s">
        <v>58</v>
      </c>
      <c r="E7" s="13" t="s">
        <v>5</v>
      </c>
      <c r="F7" s="14" t="s">
        <v>33</v>
      </c>
      <c r="G7" s="14" t="s">
        <v>34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15000</v>
      </c>
      <c r="D9" s="39">
        <v>150000</v>
      </c>
      <c r="E9" s="38" t="s">
        <v>19</v>
      </c>
      <c r="F9" s="10">
        <f>(C9/D9)*100</f>
        <v>10</v>
      </c>
      <c r="G9" s="10">
        <f>100-F9</f>
        <v>90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25000</v>
      </c>
      <c r="D10" s="39">
        <v>220000</v>
      </c>
      <c r="E10" s="11" t="str">
        <f>E9</f>
        <v>Euro (€)</v>
      </c>
      <c r="F10" s="10">
        <f t="shared" ref="F10:F15" si="0">(C10/D10)*100</f>
        <v>11.363636363636363</v>
      </c>
      <c r="G10" s="10">
        <f t="shared" ref="G10:G15" si="1">100-F10</f>
        <v>88.63636363636364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30000</v>
      </c>
      <c r="D11" s="39">
        <v>180000</v>
      </c>
      <c r="E11" s="11" t="str">
        <f t="shared" ref="E11:E15" si="2">E10</f>
        <v>Euro (€)</v>
      </c>
      <c r="F11" s="10">
        <f t="shared" si="0"/>
        <v>16.666666666666664</v>
      </c>
      <c r="G11" s="10">
        <f t="shared" si="1"/>
        <v>83.333333333333343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Euro (€)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Euro (€)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Euro (€)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Euro (€)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46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59</v>
      </c>
      <c r="D7" s="14" t="s">
        <v>60</v>
      </c>
      <c r="E7" s="13" t="s">
        <v>5</v>
      </c>
      <c r="F7" s="14" t="s">
        <v>33</v>
      </c>
      <c r="G7" s="14" t="s">
        <v>34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300</v>
      </c>
      <c r="D9" s="39">
        <v>250</v>
      </c>
      <c r="E9" s="38" t="s">
        <v>30</v>
      </c>
      <c r="F9" s="10">
        <f>(C9/D9)*100</f>
        <v>120</v>
      </c>
      <c r="G9" s="10">
        <f>100-F9</f>
        <v>-20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30</v>
      </c>
      <c r="D10" s="39">
        <v>200</v>
      </c>
      <c r="E10" s="11" t="str">
        <f>E9</f>
        <v>numero (n)</v>
      </c>
      <c r="F10" s="10">
        <f t="shared" ref="F10:F15" si="0">(C10/D10)*100</f>
        <v>15</v>
      </c>
      <c r="G10" s="10">
        <f t="shared" ref="G10:G15" si="1">100-F10</f>
        <v>85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10</v>
      </c>
      <c r="D11" s="39">
        <v>450</v>
      </c>
      <c r="E11" s="11" t="str">
        <f t="shared" ref="E11:E15" si="2">E10</f>
        <v>numero (n)</v>
      </c>
      <c r="F11" s="10">
        <f t="shared" si="0"/>
        <v>2.2222222222222223</v>
      </c>
      <c r="G11" s="10">
        <f t="shared" si="1"/>
        <v>97.777777777777771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47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61</v>
      </c>
      <c r="D7" s="14" t="s">
        <v>60</v>
      </c>
      <c r="E7" s="13" t="s">
        <v>5</v>
      </c>
      <c r="F7" s="14" t="s">
        <v>33</v>
      </c>
      <c r="G7" s="14" t="s">
        <v>34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100</v>
      </c>
      <c r="D9" s="39">
        <v>250</v>
      </c>
      <c r="E9" s="38" t="s">
        <v>30</v>
      </c>
      <c r="F9" s="10">
        <f>(C9/D9)*100</f>
        <v>40</v>
      </c>
      <c r="G9" s="10">
        <f>100-F9</f>
        <v>60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20</v>
      </c>
      <c r="D10" s="39">
        <v>200</v>
      </c>
      <c r="E10" s="11" t="str">
        <f>E9</f>
        <v>numero (n)</v>
      </c>
      <c r="F10" s="10">
        <f t="shared" ref="F10:F15" si="0">(C10/D10)*100</f>
        <v>10</v>
      </c>
      <c r="G10" s="10">
        <f t="shared" ref="G10:G15" si="1">100-F10</f>
        <v>90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0</v>
      </c>
      <c r="D11" s="39">
        <v>450</v>
      </c>
      <c r="E11" s="11" t="str">
        <f t="shared" ref="E11:E15" si="2">E10</f>
        <v>numero (n)</v>
      </c>
      <c r="F11" s="10">
        <f t="shared" si="0"/>
        <v>0</v>
      </c>
      <c r="G11" s="10">
        <f t="shared" si="1"/>
        <v>100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48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72</v>
      </c>
      <c r="D7" s="14" t="s">
        <v>60</v>
      </c>
      <c r="E7" s="13" t="s">
        <v>5</v>
      </c>
      <c r="F7" s="14" t="s">
        <v>33</v>
      </c>
      <c r="G7" s="14" t="s">
        <v>34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0</v>
      </c>
      <c r="D9" s="39">
        <v>250</v>
      </c>
      <c r="E9" s="38" t="s">
        <v>30</v>
      </c>
      <c r="F9" s="10">
        <f>(C9/D9)*100</f>
        <v>0</v>
      </c>
      <c r="G9" s="10">
        <f>100-F9</f>
        <v>100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15</v>
      </c>
      <c r="D10" s="39">
        <v>200</v>
      </c>
      <c r="E10" s="11" t="str">
        <f>E9</f>
        <v>numero (n)</v>
      </c>
      <c r="F10" s="10">
        <f t="shared" ref="F10:F15" si="0">(C10/D10)*100</f>
        <v>7.5</v>
      </c>
      <c r="G10" s="10">
        <f t="shared" ref="G10:G15" si="1">100-F10</f>
        <v>92.5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35</v>
      </c>
      <c r="D11" s="39">
        <v>450</v>
      </c>
      <c r="E11" s="11" t="str">
        <f t="shared" ref="E11:E15" si="2">E10</f>
        <v>numero (n)</v>
      </c>
      <c r="F11" s="10">
        <f t="shared" si="0"/>
        <v>7.7777777777777777</v>
      </c>
      <c r="G11" s="10">
        <f t="shared" si="1"/>
        <v>92.222222222222229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62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63</v>
      </c>
      <c r="D7" s="14" t="s">
        <v>64</v>
      </c>
      <c r="E7" s="13" t="s">
        <v>5</v>
      </c>
      <c r="F7" s="14" t="s">
        <v>33</v>
      </c>
      <c r="G7" s="14" t="s">
        <v>34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25000</v>
      </c>
      <c r="D9" s="39">
        <v>35000</v>
      </c>
      <c r="E9" s="38" t="s">
        <v>19</v>
      </c>
      <c r="F9" s="10">
        <f>(C9/D9)*100</f>
        <v>71.428571428571431</v>
      </c>
      <c r="G9" s="10">
        <f>100-F9</f>
        <v>28.571428571428569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15000</v>
      </c>
      <c r="D10" s="39">
        <v>30000</v>
      </c>
      <c r="E10" s="11" t="str">
        <f>E9</f>
        <v>Euro (€)</v>
      </c>
      <c r="F10" s="10">
        <f t="shared" ref="F10:F15" si="0">(C10/D10)*100</f>
        <v>50</v>
      </c>
      <c r="G10" s="10">
        <f t="shared" ref="G10:G15" si="1">100-F10</f>
        <v>50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10000</v>
      </c>
      <c r="D11" s="39">
        <v>25000</v>
      </c>
      <c r="E11" s="11" t="str">
        <f t="shared" ref="E11:E15" si="2">E10</f>
        <v>Euro (€)</v>
      </c>
      <c r="F11" s="10">
        <f t="shared" si="0"/>
        <v>40</v>
      </c>
      <c r="G11" s="10">
        <f t="shared" si="1"/>
        <v>60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Euro (€)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Euro (€)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Euro (€)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Euro (€)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65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66</v>
      </c>
      <c r="D7" s="14" t="s">
        <v>67</v>
      </c>
      <c r="E7" s="13" t="s">
        <v>5</v>
      </c>
      <c r="F7" s="14" t="s">
        <v>33</v>
      </c>
      <c r="G7" s="14" t="s">
        <v>34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0</v>
      </c>
      <c r="D9" s="39">
        <v>250</v>
      </c>
      <c r="E9" s="38" t="s">
        <v>30</v>
      </c>
      <c r="F9" s="10">
        <f>(C9/D9)*100</f>
        <v>0</v>
      </c>
      <c r="G9" s="10">
        <f>100-F9</f>
        <v>100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5</v>
      </c>
      <c r="D10" s="39">
        <v>200</v>
      </c>
      <c r="E10" s="11" t="str">
        <f>E9</f>
        <v>numero (n)</v>
      </c>
      <c r="F10" s="10">
        <f t="shared" ref="F10:F15" si="0">(C10/D10)*100</f>
        <v>2.5</v>
      </c>
      <c r="G10" s="10">
        <f t="shared" ref="G10:G15" si="1">100-F10</f>
        <v>97.5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0</v>
      </c>
      <c r="D11" s="39">
        <v>450</v>
      </c>
      <c r="E11" s="11" t="str">
        <f t="shared" ref="E11:E15" si="2">E10</f>
        <v>numero (n)</v>
      </c>
      <c r="F11" s="10">
        <f t="shared" si="0"/>
        <v>0</v>
      </c>
      <c r="G11" s="10">
        <f t="shared" si="1"/>
        <v>100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2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5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15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25000</v>
      </c>
      <c r="D9" s="39">
        <v>25000</v>
      </c>
      <c r="E9" s="38" t="s">
        <v>19</v>
      </c>
      <c r="F9" s="10">
        <f>D9-((D9/100)*$D$5)</f>
        <v>23750</v>
      </c>
      <c r="G9" s="10">
        <f>D9+((D9/100)*$D$5)</f>
        <v>26250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24500</v>
      </c>
      <c r="D10" s="39">
        <v>25000</v>
      </c>
      <c r="E10" s="11" t="str">
        <f>E9</f>
        <v>Euro (€)</v>
      </c>
      <c r="F10" s="10">
        <f>D10-((D10/100)*$D$5)</f>
        <v>23750</v>
      </c>
      <c r="G10" s="10">
        <f>D10+((D10/100)*$D$5)</f>
        <v>26250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23000</v>
      </c>
      <c r="D11" s="39">
        <v>25000</v>
      </c>
      <c r="E11" s="11" t="str">
        <f t="shared" ref="E11:E15" si="0">E10</f>
        <v>Euro (€)</v>
      </c>
      <c r="F11" s="10">
        <f>D11-((D11/100)*$D$5)</f>
        <v>23750</v>
      </c>
      <c r="G11" s="10">
        <f>D11+((D11/100)*$D$5)</f>
        <v>26250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>
        <v>20000</v>
      </c>
      <c r="D12" s="39">
        <v>25000</v>
      </c>
      <c r="E12" s="11" t="str">
        <f t="shared" si="0"/>
        <v>Euro (€)</v>
      </c>
      <c r="F12" s="10">
        <f t="shared" ref="F12:F15" si="1">D12-((D12/100)*$D$5)</f>
        <v>23750</v>
      </c>
      <c r="G12" s="10">
        <f t="shared" ref="G12:G15" si="2">D12+((D12/100)*$D$5)</f>
        <v>26250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25000</v>
      </c>
      <c r="E13" s="11" t="str">
        <f t="shared" si="0"/>
        <v>Euro (€)</v>
      </c>
      <c r="F13" s="10">
        <f t="shared" si="1"/>
        <v>23750</v>
      </c>
      <c r="G13" s="10">
        <f t="shared" si="2"/>
        <v>26250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25000</v>
      </c>
      <c r="E14" s="11" t="str">
        <f t="shared" si="0"/>
        <v>Euro (€)</v>
      </c>
      <c r="F14" s="10">
        <f t="shared" si="1"/>
        <v>23750</v>
      </c>
      <c r="G14" s="10">
        <f t="shared" si="2"/>
        <v>26250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25000</v>
      </c>
      <c r="E15" s="11" t="str">
        <f t="shared" si="0"/>
        <v>Euro (€)</v>
      </c>
      <c r="F15" s="10">
        <f t="shared" si="1"/>
        <v>23750</v>
      </c>
      <c r="G15" s="10">
        <f t="shared" si="2"/>
        <v>26250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D4:G4"/>
    <mergeCell ref="D3:G3"/>
    <mergeCell ref="B3:C3"/>
    <mergeCell ref="B4:C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68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69</v>
      </c>
      <c r="D7" s="14" t="s">
        <v>70</v>
      </c>
      <c r="E7" s="13" t="s">
        <v>5</v>
      </c>
      <c r="F7" s="14" t="s">
        <v>33</v>
      </c>
      <c r="G7" s="14" t="s">
        <v>34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50</v>
      </c>
      <c r="D9" s="39">
        <v>70</v>
      </c>
      <c r="E9" s="38" t="s">
        <v>30</v>
      </c>
      <c r="F9" s="10">
        <f>(C9/D9)*100</f>
        <v>71.428571428571431</v>
      </c>
      <c r="G9" s="10">
        <f>100-F9</f>
        <v>28.571428571428569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60</v>
      </c>
      <c r="D10" s="39">
        <v>70</v>
      </c>
      <c r="E10" s="11" t="str">
        <f>E9</f>
        <v>numero (n)</v>
      </c>
      <c r="F10" s="10">
        <f t="shared" ref="F10:F15" si="0">(C10/D10)*100</f>
        <v>85.714285714285708</v>
      </c>
      <c r="G10" s="10">
        <f t="shared" ref="G10:G15" si="1">100-F10</f>
        <v>14.285714285714292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70</v>
      </c>
      <c r="D11" s="39">
        <v>70</v>
      </c>
      <c r="E11" s="11" t="str">
        <f t="shared" ref="E11:E15" si="2">E10</f>
        <v>numero (n)</v>
      </c>
      <c r="F11" s="10">
        <f t="shared" si="0"/>
        <v>100</v>
      </c>
      <c r="G11" s="10">
        <f t="shared" si="1"/>
        <v>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topLeftCell="B1"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52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 t="s">
        <v>23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59</v>
      </c>
      <c r="D7" s="14" t="s">
        <v>71</v>
      </c>
      <c r="E7" s="13" t="s">
        <v>5</v>
      </c>
      <c r="F7" s="75" t="s">
        <v>52</v>
      </c>
      <c r="G7" s="76"/>
    </row>
    <row r="8" spans="2:14" s="8" customFormat="1" ht="30" customHeight="1" x14ac:dyDescent="0.3">
      <c r="B8" s="33" t="s">
        <v>13</v>
      </c>
      <c r="C8" s="33" t="s">
        <v>14</v>
      </c>
      <c r="D8" s="33" t="s">
        <v>14</v>
      </c>
      <c r="E8" s="33" t="s">
        <v>16</v>
      </c>
      <c r="F8" s="77" t="s">
        <v>17</v>
      </c>
      <c r="G8" s="78"/>
      <c r="H8" s="16"/>
    </row>
    <row r="9" spans="2:14" x14ac:dyDescent="0.3">
      <c r="B9" s="9">
        <v>2014</v>
      </c>
      <c r="C9" s="37">
        <v>300</v>
      </c>
      <c r="D9" s="39">
        <v>70</v>
      </c>
      <c r="E9" s="38" t="s">
        <v>30</v>
      </c>
      <c r="F9" s="73">
        <f>C9/D9</f>
        <v>4.2857142857142856</v>
      </c>
      <c r="G9" s="74"/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30</v>
      </c>
      <c r="D10" s="39">
        <v>70</v>
      </c>
      <c r="E10" s="11" t="str">
        <f>E9</f>
        <v>numero (n)</v>
      </c>
      <c r="F10" s="73">
        <f t="shared" ref="F10:F15" si="0">C10/D10</f>
        <v>0.42857142857142855</v>
      </c>
      <c r="G10" s="74"/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10</v>
      </c>
      <c r="D11" s="39">
        <v>70</v>
      </c>
      <c r="E11" s="11" t="str">
        <f t="shared" ref="E11:E15" si="1">E10</f>
        <v>numero (n)</v>
      </c>
      <c r="F11" s="73">
        <f t="shared" si="0"/>
        <v>0.14285714285714285</v>
      </c>
      <c r="G11" s="74"/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1"/>
        <v>numero (n)</v>
      </c>
      <c r="F12" s="73" t="e">
        <f t="shared" si="0"/>
        <v>#DIV/0!</v>
      </c>
      <c r="G12" s="74"/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1"/>
        <v>numero (n)</v>
      </c>
      <c r="F13" s="73" t="e">
        <f t="shared" si="0"/>
        <v>#DIV/0!</v>
      </c>
      <c r="G13" s="74"/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1"/>
        <v>numero (n)</v>
      </c>
      <c r="F14" s="73" t="e">
        <f t="shared" si="0"/>
        <v>#DIV/0!</v>
      </c>
      <c r="G14" s="74"/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1"/>
        <v>numero (n)</v>
      </c>
      <c r="F15" s="73" t="e">
        <f t="shared" si="0"/>
        <v>#DIV/0!</v>
      </c>
      <c r="G15" s="74"/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16">
    <mergeCell ref="B1:C1"/>
    <mergeCell ref="B2:C2"/>
    <mergeCell ref="B3:C3"/>
    <mergeCell ref="D3:G3"/>
    <mergeCell ref="B4:C4"/>
    <mergeCell ref="D4:G4"/>
    <mergeCell ref="F12:G12"/>
    <mergeCell ref="F13:G13"/>
    <mergeCell ref="F14:G14"/>
    <mergeCell ref="F15:G15"/>
    <mergeCell ref="B5:C5"/>
    <mergeCell ref="F7:G7"/>
    <mergeCell ref="F8:G8"/>
    <mergeCell ref="F9:G9"/>
    <mergeCell ref="F10:G10"/>
    <mergeCell ref="F11:G11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18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0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27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6</v>
      </c>
      <c r="D9" s="39">
        <v>5</v>
      </c>
      <c r="E9" s="38" t="s">
        <v>20</v>
      </c>
      <c r="F9" s="10">
        <v>0</v>
      </c>
      <c r="G9" s="10">
        <f>D9+((D9/100)*$D$5)</f>
        <v>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5</v>
      </c>
      <c r="D10" s="39">
        <v>5</v>
      </c>
      <c r="E10" s="11" t="str">
        <f>E9</f>
        <v>giorni (gg)</v>
      </c>
      <c r="F10" s="10">
        <v>0</v>
      </c>
      <c r="G10" s="10">
        <f>D10+((D10/100)*$D$5)</f>
        <v>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3</v>
      </c>
      <c r="D11" s="39">
        <v>5</v>
      </c>
      <c r="E11" s="11" t="str">
        <f t="shared" ref="E11:E15" si="0">E10</f>
        <v>giorni (gg)</v>
      </c>
      <c r="F11" s="10">
        <v>0</v>
      </c>
      <c r="G11" s="10">
        <f>D11+((D11/100)*$D$5)</f>
        <v>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5</v>
      </c>
      <c r="E12" s="11" t="str">
        <f t="shared" si="0"/>
        <v>giorni (gg)</v>
      </c>
      <c r="F12" s="10">
        <v>0</v>
      </c>
      <c r="G12" s="10">
        <f t="shared" ref="G12:G15" si="1">D12+((D12/100)*$D$5)</f>
        <v>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5</v>
      </c>
      <c r="E13" s="11" t="str">
        <f t="shared" si="0"/>
        <v>giorni (gg)</v>
      </c>
      <c r="F13" s="10">
        <v>0</v>
      </c>
      <c r="G13" s="10">
        <f t="shared" si="1"/>
        <v>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5</v>
      </c>
      <c r="E14" s="11" t="str">
        <f t="shared" si="0"/>
        <v>giorni (gg)</v>
      </c>
      <c r="F14" s="10">
        <v>0</v>
      </c>
      <c r="G14" s="10">
        <f t="shared" si="1"/>
        <v>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5</v>
      </c>
      <c r="E15" s="11" t="str">
        <f t="shared" si="0"/>
        <v>giorni (gg)</v>
      </c>
      <c r="F15" s="10">
        <v>0</v>
      </c>
      <c r="G15" s="10">
        <f t="shared" si="1"/>
        <v>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21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5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27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2</v>
      </c>
      <c r="D9" s="39">
        <v>1</v>
      </c>
      <c r="E9" s="38" t="s">
        <v>20</v>
      </c>
      <c r="F9" s="10">
        <v>0</v>
      </c>
      <c r="G9" s="10">
        <f>D9+((D9/100)*$D$5)</f>
        <v>1.05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</v>
      </c>
      <c r="D10" s="39">
        <v>1</v>
      </c>
      <c r="E10" s="11" t="str">
        <f>E9</f>
        <v>giorni (gg)</v>
      </c>
      <c r="F10" s="10">
        <v>0</v>
      </c>
      <c r="G10" s="10">
        <f>D10+((D10/100)*$D$5)</f>
        <v>1.05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1</v>
      </c>
      <c r="D11" s="39">
        <v>1</v>
      </c>
      <c r="E11" s="11" t="str">
        <f t="shared" ref="E11:E15" si="0">E10</f>
        <v>giorni (gg)</v>
      </c>
      <c r="F11" s="10">
        <v>0</v>
      </c>
      <c r="G11" s="10">
        <f>D11+((D11/100)*$D$5)</f>
        <v>1.05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1</v>
      </c>
      <c r="E12" s="11" t="str">
        <f t="shared" si="0"/>
        <v>giorni (gg)</v>
      </c>
      <c r="F12" s="10">
        <v>0</v>
      </c>
      <c r="G12" s="10">
        <f t="shared" ref="G12:G15" si="1">D12+((D12/100)*$D$5)</f>
        <v>1.05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1</v>
      </c>
      <c r="E13" s="11" t="str">
        <f t="shared" si="0"/>
        <v>giorni (gg)</v>
      </c>
      <c r="F13" s="10">
        <v>0</v>
      </c>
      <c r="G13" s="10">
        <f t="shared" si="1"/>
        <v>1.05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1</v>
      </c>
      <c r="E14" s="11" t="str">
        <f t="shared" si="0"/>
        <v>giorni (gg)</v>
      </c>
      <c r="F14" s="10">
        <v>0</v>
      </c>
      <c r="G14" s="10">
        <f t="shared" si="1"/>
        <v>1.05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1</v>
      </c>
      <c r="E15" s="11" t="str">
        <f t="shared" si="0"/>
        <v>giorni (gg)</v>
      </c>
      <c r="F15" s="10">
        <v>0</v>
      </c>
      <c r="G15" s="10">
        <f t="shared" si="1"/>
        <v>1.05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22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5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27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1</v>
      </c>
      <c r="D9" s="39">
        <v>1</v>
      </c>
      <c r="E9" s="38" t="s">
        <v>20</v>
      </c>
      <c r="F9" s="40">
        <v>0</v>
      </c>
      <c r="G9" s="10">
        <f>D9+((D9/100)*$D$5)</f>
        <v>1.05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2</v>
      </c>
      <c r="D10" s="39">
        <v>1</v>
      </c>
      <c r="E10" s="11" t="str">
        <f>E9</f>
        <v>giorni (gg)</v>
      </c>
      <c r="F10" s="40">
        <v>0</v>
      </c>
      <c r="G10" s="10">
        <f>D10+((D10/100)*$D$5)</f>
        <v>1.05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2</v>
      </c>
      <c r="D11" s="39">
        <v>1</v>
      </c>
      <c r="E11" s="11" t="str">
        <f t="shared" ref="E11:E15" si="0">E10</f>
        <v>giorni (gg)</v>
      </c>
      <c r="F11" s="40">
        <v>0</v>
      </c>
      <c r="G11" s="10">
        <f>D11+((D11/100)*$D$5)</f>
        <v>1.05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1</v>
      </c>
      <c r="E12" s="11" t="str">
        <f t="shared" si="0"/>
        <v>giorni (gg)</v>
      </c>
      <c r="F12" s="40">
        <v>0</v>
      </c>
      <c r="G12" s="10">
        <f t="shared" ref="G12:G15" si="1">D12+((D12/100)*$D$5)</f>
        <v>1.05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1</v>
      </c>
      <c r="E13" s="11" t="str">
        <f t="shared" si="0"/>
        <v>giorni (gg)</v>
      </c>
      <c r="F13" s="40">
        <v>0</v>
      </c>
      <c r="G13" s="10">
        <f t="shared" si="1"/>
        <v>1.05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1</v>
      </c>
      <c r="E14" s="11" t="str">
        <f t="shared" si="0"/>
        <v>giorni (gg)</v>
      </c>
      <c r="F14" s="40">
        <v>0</v>
      </c>
      <c r="G14" s="10">
        <f t="shared" si="1"/>
        <v>1.05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1</v>
      </c>
      <c r="E15" s="11" t="str">
        <f t="shared" si="0"/>
        <v>giorni (gg)</v>
      </c>
      <c r="F15" s="40">
        <v>0</v>
      </c>
      <c r="G15" s="10">
        <f t="shared" si="1"/>
        <v>1.05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24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5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27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5</v>
      </c>
      <c r="D9" s="39">
        <v>10</v>
      </c>
      <c r="E9" s="38" t="s">
        <v>20</v>
      </c>
      <c r="F9" s="40">
        <v>0</v>
      </c>
      <c r="G9" s="10">
        <f>D9+((D9/100)*$D$5)</f>
        <v>10.5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4</v>
      </c>
      <c r="D10" s="39">
        <v>10</v>
      </c>
      <c r="E10" s="11" t="str">
        <f>E9</f>
        <v>giorni (gg)</v>
      </c>
      <c r="F10" s="40">
        <v>0</v>
      </c>
      <c r="G10" s="10">
        <f>D10+((D10/100)*$D$5)</f>
        <v>10.5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7</v>
      </c>
      <c r="D11" s="39">
        <v>10</v>
      </c>
      <c r="E11" s="11" t="str">
        <f t="shared" ref="E11:E15" si="0">E10</f>
        <v>giorni (gg)</v>
      </c>
      <c r="F11" s="40">
        <v>0</v>
      </c>
      <c r="G11" s="10">
        <f>D11+((D11/100)*$D$5)</f>
        <v>10.5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10</v>
      </c>
      <c r="E12" s="11" t="str">
        <f t="shared" si="0"/>
        <v>giorni (gg)</v>
      </c>
      <c r="F12" s="40">
        <v>0</v>
      </c>
      <c r="G12" s="10">
        <f t="shared" ref="G12:G15" si="1">D12+((D12/100)*$D$5)</f>
        <v>10.5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10</v>
      </c>
      <c r="E13" s="11" t="str">
        <f t="shared" si="0"/>
        <v>giorni (gg)</v>
      </c>
      <c r="F13" s="40">
        <v>0</v>
      </c>
      <c r="G13" s="10">
        <f t="shared" si="1"/>
        <v>10.5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10</v>
      </c>
      <c r="E14" s="11" t="str">
        <f t="shared" si="0"/>
        <v>giorni (gg)</v>
      </c>
      <c r="F14" s="40">
        <v>0</v>
      </c>
      <c r="G14" s="10">
        <f t="shared" si="1"/>
        <v>10.5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10</v>
      </c>
      <c r="E15" s="11" t="str">
        <f t="shared" si="0"/>
        <v>giorni (gg)</v>
      </c>
      <c r="F15" s="40">
        <v>0</v>
      </c>
      <c r="G15" s="10">
        <f t="shared" si="1"/>
        <v>10.5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25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50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27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12</v>
      </c>
      <c r="D9" s="39">
        <v>6</v>
      </c>
      <c r="E9" s="38" t="s">
        <v>20</v>
      </c>
      <c r="F9" s="10">
        <f>D9-((D9/100)*$D$5)</f>
        <v>3</v>
      </c>
      <c r="G9" s="10">
        <f>D9+((D9/100)*$D$5)</f>
        <v>9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10</v>
      </c>
      <c r="D10" s="39">
        <v>6</v>
      </c>
      <c r="E10" s="11" t="str">
        <f>E9</f>
        <v>giorni (gg)</v>
      </c>
      <c r="F10" s="10">
        <f t="shared" ref="F10:F15" si="0">D10-((D10/100)*$D$5)</f>
        <v>3</v>
      </c>
      <c r="G10" s="10">
        <f>D10+((D10/100)*$D$5)</f>
        <v>9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5</v>
      </c>
      <c r="D11" s="39">
        <v>6</v>
      </c>
      <c r="E11" s="11" t="str">
        <f t="shared" ref="E11:E15" si="1">E10</f>
        <v>giorni (gg)</v>
      </c>
      <c r="F11" s="10">
        <f t="shared" si="0"/>
        <v>3</v>
      </c>
      <c r="G11" s="10">
        <f>D11+((D11/100)*$D$5)</f>
        <v>9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6</v>
      </c>
      <c r="E12" s="11" t="str">
        <f t="shared" si="1"/>
        <v>giorni (gg)</v>
      </c>
      <c r="F12" s="10">
        <f t="shared" si="0"/>
        <v>3</v>
      </c>
      <c r="G12" s="10">
        <f t="shared" ref="G12:G15" si="2">D12+((D12/100)*$D$5)</f>
        <v>9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6</v>
      </c>
      <c r="E13" s="11" t="str">
        <f t="shared" si="1"/>
        <v>giorni (gg)</v>
      </c>
      <c r="F13" s="10">
        <f t="shared" si="0"/>
        <v>3</v>
      </c>
      <c r="G13" s="10">
        <f t="shared" si="2"/>
        <v>9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6</v>
      </c>
      <c r="E14" s="11" t="str">
        <f t="shared" si="1"/>
        <v>giorni (gg)</v>
      </c>
      <c r="F14" s="10">
        <f t="shared" si="0"/>
        <v>3</v>
      </c>
      <c r="G14" s="10">
        <f t="shared" si="2"/>
        <v>9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6</v>
      </c>
      <c r="E15" s="11" t="str">
        <f t="shared" si="1"/>
        <v>giorni (gg)</v>
      </c>
      <c r="F15" s="10">
        <f t="shared" si="0"/>
        <v>3</v>
      </c>
      <c r="G15" s="10">
        <f t="shared" si="2"/>
        <v>9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26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25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27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12</v>
      </c>
      <c r="D9" s="39">
        <v>15</v>
      </c>
      <c r="E9" s="38" t="s">
        <v>20</v>
      </c>
      <c r="F9" s="10">
        <f>D9-((D9/100)*$D$5)</f>
        <v>11.25</v>
      </c>
      <c r="G9" s="10">
        <f>D9+((D9/100)*$D$5)</f>
        <v>18.75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10</v>
      </c>
      <c r="D10" s="39">
        <v>15</v>
      </c>
      <c r="E10" s="11" t="str">
        <f>E9</f>
        <v>giorni (gg)</v>
      </c>
      <c r="F10" s="10">
        <f t="shared" ref="F10:F15" si="0">D10-((D10/100)*$D$5)</f>
        <v>11.25</v>
      </c>
      <c r="G10" s="10">
        <f>D10+((D10/100)*$D$5)</f>
        <v>18.75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5</v>
      </c>
      <c r="D11" s="39">
        <v>15</v>
      </c>
      <c r="E11" s="11" t="str">
        <f t="shared" ref="E11:E15" si="1">E10</f>
        <v>giorni (gg)</v>
      </c>
      <c r="F11" s="10">
        <f t="shared" si="0"/>
        <v>11.25</v>
      </c>
      <c r="G11" s="10">
        <f>D11+((D11/100)*$D$5)</f>
        <v>18.75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15</v>
      </c>
      <c r="E12" s="11" t="str">
        <f t="shared" si="1"/>
        <v>giorni (gg)</v>
      </c>
      <c r="F12" s="10">
        <f t="shared" si="0"/>
        <v>11.25</v>
      </c>
      <c r="G12" s="10">
        <f t="shared" ref="G12:G15" si="2">D12+((D12/100)*$D$5)</f>
        <v>18.75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15</v>
      </c>
      <c r="E13" s="11" t="str">
        <f t="shared" si="1"/>
        <v>giorni (gg)</v>
      </c>
      <c r="F13" s="10">
        <f t="shared" si="0"/>
        <v>11.25</v>
      </c>
      <c r="G13" s="10">
        <f t="shared" si="2"/>
        <v>18.75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15</v>
      </c>
      <c r="E14" s="11" t="str">
        <f t="shared" si="1"/>
        <v>giorni (gg)</v>
      </c>
      <c r="F14" s="10">
        <f t="shared" si="0"/>
        <v>11.25</v>
      </c>
      <c r="G14" s="10">
        <f t="shared" si="2"/>
        <v>18.75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15</v>
      </c>
      <c r="E15" s="11" t="str">
        <f t="shared" si="1"/>
        <v>giorni (gg)</v>
      </c>
      <c r="F15" s="10">
        <f t="shared" si="0"/>
        <v>11.25</v>
      </c>
      <c r="G15" s="10">
        <f t="shared" si="2"/>
        <v>18.75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1" t="str">
        <f>IDP!B1</f>
        <v>Organizzazione</v>
      </c>
      <c r="C1" s="72"/>
      <c r="D1" s="29"/>
      <c r="E1" s="29"/>
      <c r="F1" s="29"/>
      <c r="G1" s="32" t="str">
        <f>IDP!G1</f>
        <v>MOD 910_X4</v>
      </c>
    </row>
    <row r="2" spans="2:14" x14ac:dyDescent="0.3">
      <c r="B2" s="60" t="s">
        <v>9</v>
      </c>
      <c r="C2" s="60"/>
    </row>
    <row r="3" spans="2:14" x14ac:dyDescent="0.3">
      <c r="B3" s="61" t="s">
        <v>10</v>
      </c>
      <c r="C3" s="62"/>
      <c r="D3" s="63" t="s">
        <v>4</v>
      </c>
      <c r="E3" s="63"/>
      <c r="F3" s="63"/>
      <c r="G3" s="64"/>
    </row>
    <row r="4" spans="2:14" x14ac:dyDescent="0.3">
      <c r="B4" s="61" t="s">
        <v>11</v>
      </c>
      <c r="C4" s="62"/>
      <c r="D4" s="65" t="s">
        <v>28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69" t="s">
        <v>12</v>
      </c>
      <c r="C5" s="70"/>
      <c r="D5" s="36">
        <v>5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6</v>
      </c>
      <c r="C7" s="14" t="s">
        <v>7</v>
      </c>
      <c r="D7" s="14" t="s">
        <v>8</v>
      </c>
      <c r="E7" s="13" t="s">
        <v>5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13</v>
      </c>
      <c r="C8" s="33" t="s">
        <v>14</v>
      </c>
      <c r="D8" s="33" t="s">
        <v>27</v>
      </c>
      <c r="E8" s="33" t="s">
        <v>16</v>
      </c>
      <c r="F8" s="33" t="s">
        <v>17</v>
      </c>
      <c r="G8" s="33" t="s">
        <v>17</v>
      </c>
      <c r="H8" s="16"/>
    </row>
    <row r="9" spans="2:14" x14ac:dyDescent="0.3">
      <c r="B9" s="9">
        <v>2014</v>
      </c>
      <c r="C9" s="37">
        <v>120</v>
      </c>
      <c r="D9" s="39">
        <v>90</v>
      </c>
      <c r="E9" s="38" t="s">
        <v>20</v>
      </c>
      <c r="F9" s="10">
        <f>D9-((D9/100)*$D$5)</f>
        <v>85.5</v>
      </c>
      <c r="G9" s="10">
        <f>D9+((D9/100)*$D$5)</f>
        <v>94.5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90</v>
      </c>
      <c r="D10" s="39">
        <v>90</v>
      </c>
      <c r="E10" s="11" t="str">
        <f>E9</f>
        <v>giorni (gg)</v>
      </c>
      <c r="F10" s="10">
        <f t="shared" ref="F10:F15" si="0">D10-((D10/100)*$D$5)</f>
        <v>85.5</v>
      </c>
      <c r="G10" s="10">
        <f>D10+((D10/100)*$D$5)</f>
        <v>94.5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30</v>
      </c>
      <c r="D11" s="39">
        <v>90</v>
      </c>
      <c r="E11" s="11" t="str">
        <f t="shared" ref="E11:E15" si="1">E10</f>
        <v>giorni (gg)</v>
      </c>
      <c r="F11" s="10">
        <f t="shared" si="0"/>
        <v>85.5</v>
      </c>
      <c r="G11" s="10">
        <f>D11+((D11/100)*$D$5)</f>
        <v>94.5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90</v>
      </c>
      <c r="E12" s="11" t="str">
        <f t="shared" si="1"/>
        <v>giorni (gg)</v>
      </c>
      <c r="F12" s="10">
        <f t="shared" si="0"/>
        <v>85.5</v>
      </c>
      <c r="G12" s="10">
        <f t="shared" ref="G12:G15" si="2">D12+((D12/100)*$D$5)</f>
        <v>94.5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90</v>
      </c>
      <c r="E13" s="11" t="str">
        <f t="shared" si="1"/>
        <v>giorni (gg)</v>
      </c>
      <c r="F13" s="10">
        <f t="shared" si="0"/>
        <v>85.5</v>
      </c>
      <c r="G13" s="10">
        <f t="shared" si="2"/>
        <v>94.5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90</v>
      </c>
      <c r="E14" s="11" t="str">
        <f t="shared" si="1"/>
        <v>giorni (gg)</v>
      </c>
      <c r="F14" s="10">
        <f t="shared" si="0"/>
        <v>85.5</v>
      </c>
      <c r="G14" s="10">
        <f t="shared" si="2"/>
        <v>94.5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90</v>
      </c>
      <c r="E15" s="11" t="str">
        <f t="shared" si="1"/>
        <v>giorni (gg)</v>
      </c>
      <c r="F15" s="10">
        <f t="shared" si="0"/>
        <v>85.5</v>
      </c>
      <c r="G15" s="10">
        <f t="shared" si="2"/>
        <v>94.5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21</vt:i4>
      </vt:variant>
    </vt:vector>
  </HeadingPairs>
  <TitlesOfParts>
    <vt:vector size="21" baseType="lpstr">
      <vt:lpstr>IDP</vt:lpstr>
      <vt:lpstr>IDP (1)</vt:lpstr>
      <vt:lpstr>IDP (2)</vt:lpstr>
      <vt:lpstr>IDP (3)</vt:lpstr>
      <vt:lpstr>IDP (4)</vt:lpstr>
      <vt:lpstr>IDP (5)</vt:lpstr>
      <vt:lpstr>IDP (6)</vt:lpstr>
      <vt:lpstr>IDP (7)</vt:lpstr>
      <vt:lpstr>IDP (8)</vt:lpstr>
      <vt:lpstr>IDP (9)</vt:lpstr>
      <vt:lpstr>IDP (10)</vt:lpstr>
      <vt:lpstr>IDP (11)</vt:lpstr>
      <vt:lpstr>IDP (12)</vt:lpstr>
      <vt:lpstr>IDP (13)</vt:lpstr>
      <vt:lpstr>IDP (14)</vt:lpstr>
      <vt:lpstr>IDP (15)</vt:lpstr>
      <vt:lpstr>IDP (16)</vt:lpstr>
      <vt:lpstr>IDP (17)</vt:lpstr>
      <vt:lpstr>IDP (18)</vt:lpstr>
      <vt:lpstr>IDP (19)</vt:lpstr>
      <vt:lpstr>IDP 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2018-07-18T15:12:16Z</dcterms:modified>
</cp:coreProperties>
</file>