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IDP" sheetId="14" r:id="rId1"/>
    <sheet name="IDP (1)" sheetId="1" r:id="rId2"/>
    <sheet name="IDP (2)" sheetId="12" r:id="rId3"/>
    <sheet name="IDP (3)" sheetId="25" r:id="rId4"/>
    <sheet name="IDP (4)" sheetId="26" r:id="rId5"/>
    <sheet name="IDP (5)" sheetId="27" r:id="rId6"/>
    <sheet name="IDP (6)" sheetId="38" r:id="rId7"/>
    <sheet name="IDP (7)" sheetId="17" r:id="rId8"/>
    <sheet name="IDP (8)" sheetId="4" r:id="rId9"/>
    <sheet name="IDP (9)" sheetId="30" r:id="rId10"/>
    <sheet name="IDP (10)" sheetId="31" r:id="rId11"/>
    <sheet name="IDP (11)" sheetId="32" r:id="rId12"/>
    <sheet name="IDP (12)" sheetId="33" r:id="rId13"/>
    <sheet name="IDP (13)" sheetId="34" r:id="rId14"/>
    <sheet name="IDP (14)" sheetId="36" r:id="rId15"/>
    <sheet name="IDP (15)" sheetId="37" r:id="rId16"/>
  </sheets>
  <calcPr calcId="162913"/>
</workbook>
</file>

<file path=xl/calcChain.xml><?xml version="1.0" encoding="utf-8"?>
<calcChain xmlns="http://schemas.openxmlformats.org/spreadsheetml/2006/main">
  <c r="B1" i="37" l="1"/>
  <c r="B1" i="36"/>
  <c r="B1" i="34"/>
  <c r="B1" i="33"/>
  <c r="B1" i="32"/>
  <c r="B1" i="31"/>
  <c r="B1" i="30"/>
  <c r="B1" i="4"/>
  <c r="B1" i="17"/>
  <c r="B1" i="38"/>
  <c r="B1" i="27"/>
  <c r="B1" i="26"/>
  <c r="B1" i="25"/>
  <c r="B1" i="12"/>
  <c r="B1" i="1"/>
  <c r="G10" i="38"/>
  <c r="G11" i="38"/>
  <c r="G12" i="38"/>
  <c r="G13" i="38"/>
  <c r="G14" i="38"/>
  <c r="G15" i="38"/>
  <c r="G9" i="38"/>
  <c r="E10" i="38"/>
  <c r="E11" i="38" s="1"/>
  <c r="E12" i="38" s="1"/>
  <c r="E13" i="38" s="1"/>
  <c r="E14" i="38" s="1"/>
  <c r="E15" i="38" s="1"/>
  <c r="D3" i="38"/>
  <c r="G1" i="38"/>
  <c r="F15" i="37"/>
  <c r="F14" i="37"/>
  <c r="F13" i="37"/>
  <c r="F12" i="37"/>
  <c r="F11" i="37"/>
  <c r="F10" i="37"/>
  <c r="E10" i="37"/>
  <c r="E11" i="37" s="1"/>
  <c r="E12" i="37" s="1"/>
  <c r="E13" i="37" s="1"/>
  <c r="E14" i="37" s="1"/>
  <c r="E15" i="37" s="1"/>
  <c r="F9" i="37"/>
  <c r="D3" i="37"/>
  <c r="G1" i="37"/>
  <c r="F15" i="36" l="1"/>
  <c r="G15" i="36" s="1"/>
  <c r="F14" i="36"/>
  <c r="G14" i="36" s="1"/>
  <c r="F13" i="36"/>
  <c r="G13" i="36" s="1"/>
  <c r="G12" i="36"/>
  <c r="F12" i="36"/>
  <c r="F11" i="36"/>
  <c r="G11" i="36" s="1"/>
  <c r="F10" i="36"/>
  <c r="G10" i="36" s="1"/>
  <c r="E10" i="36"/>
  <c r="E11" i="36" s="1"/>
  <c r="E12" i="36" s="1"/>
  <c r="E13" i="36" s="1"/>
  <c r="E14" i="36" s="1"/>
  <c r="E15" i="36" s="1"/>
  <c r="F9" i="36"/>
  <c r="G9" i="36" s="1"/>
  <c r="D3" i="36"/>
  <c r="G1" i="36"/>
  <c r="F15" i="34"/>
  <c r="F14" i="34"/>
  <c r="F13" i="34"/>
  <c r="F12" i="34"/>
  <c r="F11" i="34"/>
  <c r="F10" i="34"/>
  <c r="E10" i="34"/>
  <c r="E11" i="34" s="1"/>
  <c r="E12" i="34" s="1"/>
  <c r="E13" i="34" s="1"/>
  <c r="E14" i="34" s="1"/>
  <c r="E15" i="34" s="1"/>
  <c r="F9" i="34"/>
  <c r="D3" i="34"/>
  <c r="G1" i="34"/>
  <c r="G15" i="33"/>
  <c r="F15" i="33"/>
  <c r="G14" i="33"/>
  <c r="F14" i="33"/>
  <c r="G13" i="33"/>
  <c r="F13" i="33"/>
  <c r="G12" i="33"/>
  <c r="F12" i="33"/>
  <c r="G11" i="33"/>
  <c r="F11" i="33"/>
  <c r="E11" i="33"/>
  <c r="E12" i="33" s="1"/>
  <c r="E13" i="33" s="1"/>
  <c r="E14" i="33" s="1"/>
  <c r="E15" i="33" s="1"/>
  <c r="G10" i="33"/>
  <c r="F10" i="33"/>
  <c r="E10" i="33"/>
  <c r="G9" i="33"/>
  <c r="F9" i="33"/>
  <c r="D3" i="33"/>
  <c r="G1" i="33"/>
  <c r="F15" i="32"/>
  <c r="G15" i="32" s="1"/>
  <c r="F14" i="32"/>
  <c r="G14" i="32" s="1"/>
  <c r="F13" i="32"/>
  <c r="G13" i="32" s="1"/>
  <c r="F12" i="32"/>
  <c r="G12" i="32" s="1"/>
  <c r="F11" i="32"/>
  <c r="G11" i="32" s="1"/>
  <c r="F10" i="32"/>
  <c r="G10" i="32" s="1"/>
  <c r="E10" i="32"/>
  <c r="E11" i="32" s="1"/>
  <c r="E12" i="32" s="1"/>
  <c r="E13" i="32" s="1"/>
  <c r="E14" i="32" s="1"/>
  <c r="E15" i="32" s="1"/>
  <c r="F9" i="32"/>
  <c r="G9" i="32" s="1"/>
  <c r="D3" i="32"/>
  <c r="G1" i="32"/>
  <c r="F15" i="31"/>
  <c r="G15" i="31" s="1"/>
  <c r="F14" i="31"/>
  <c r="G14" i="31" s="1"/>
  <c r="F13" i="31"/>
  <c r="G13" i="31" s="1"/>
  <c r="F12" i="31"/>
  <c r="G12" i="31" s="1"/>
  <c r="F11" i="31"/>
  <c r="G11" i="31" s="1"/>
  <c r="F10" i="31"/>
  <c r="G10" i="31" s="1"/>
  <c r="E10" i="31"/>
  <c r="E11" i="31" s="1"/>
  <c r="E12" i="31" s="1"/>
  <c r="E13" i="31" s="1"/>
  <c r="E14" i="31" s="1"/>
  <c r="E15" i="31" s="1"/>
  <c r="F9" i="31"/>
  <c r="G9" i="31" s="1"/>
  <c r="D3" i="31"/>
  <c r="G1" i="31"/>
  <c r="F10" i="30"/>
  <c r="F11" i="30"/>
  <c r="F12" i="30"/>
  <c r="F13" i="30"/>
  <c r="F14" i="30"/>
  <c r="F15" i="30"/>
  <c r="F9" i="30"/>
  <c r="G15" i="30"/>
  <c r="G14" i="30"/>
  <c r="G13" i="30"/>
  <c r="G12" i="30"/>
  <c r="G11" i="30"/>
  <c r="E11" i="30"/>
  <c r="E12" i="30" s="1"/>
  <c r="E13" i="30" s="1"/>
  <c r="E14" i="30" s="1"/>
  <c r="E15" i="30" s="1"/>
  <c r="G10" i="30"/>
  <c r="E10" i="30"/>
  <c r="G9" i="30"/>
  <c r="D3" i="30"/>
  <c r="G1" i="30"/>
  <c r="F10" i="4"/>
  <c r="F11" i="4"/>
  <c r="F12" i="4"/>
  <c r="F13" i="4"/>
  <c r="F14" i="4"/>
  <c r="F15" i="4"/>
  <c r="F9" i="4"/>
  <c r="F10" i="17"/>
  <c r="F11" i="17"/>
  <c r="F12" i="17"/>
  <c r="F13" i="17"/>
  <c r="F14" i="17"/>
  <c r="F15" i="17"/>
  <c r="F9" i="17"/>
  <c r="F15" i="27"/>
  <c r="G15" i="27" s="1"/>
  <c r="F14" i="27"/>
  <c r="G14" i="27" s="1"/>
  <c r="F13" i="27"/>
  <c r="G13" i="27" s="1"/>
  <c r="F12" i="27"/>
  <c r="G12" i="27" s="1"/>
  <c r="F11" i="27"/>
  <c r="G11" i="27" s="1"/>
  <c r="F10" i="27"/>
  <c r="G10" i="27" s="1"/>
  <c r="E10" i="27"/>
  <c r="E11" i="27" s="1"/>
  <c r="E12" i="27" s="1"/>
  <c r="E13" i="27" s="1"/>
  <c r="E14" i="27" s="1"/>
  <c r="E15" i="27" s="1"/>
  <c r="G9" i="27"/>
  <c r="F9" i="27"/>
  <c r="D3" i="27"/>
  <c r="G1" i="27"/>
  <c r="G15" i="26"/>
  <c r="F15" i="26"/>
  <c r="F14" i="26"/>
  <c r="G14" i="26" s="1"/>
  <c r="F13" i="26"/>
  <c r="G13" i="26" s="1"/>
  <c r="G12" i="26"/>
  <c r="F12" i="26"/>
  <c r="F11" i="26"/>
  <c r="G11" i="26" s="1"/>
  <c r="F10" i="26"/>
  <c r="G10" i="26" s="1"/>
  <c r="E10" i="26"/>
  <c r="E11" i="26" s="1"/>
  <c r="E12" i="26" s="1"/>
  <c r="E13" i="26" s="1"/>
  <c r="E14" i="26" s="1"/>
  <c r="E15" i="26" s="1"/>
  <c r="F9" i="26"/>
  <c r="G9" i="26" s="1"/>
  <c r="D3" i="26"/>
  <c r="G1" i="26"/>
  <c r="G15" i="25"/>
  <c r="F15" i="25"/>
  <c r="F14" i="25"/>
  <c r="G14" i="25" s="1"/>
  <c r="F13" i="25"/>
  <c r="G13" i="25" s="1"/>
  <c r="F12" i="25"/>
  <c r="G12" i="25" s="1"/>
  <c r="F11" i="25"/>
  <c r="G11" i="25" s="1"/>
  <c r="F10" i="25"/>
  <c r="G10" i="25" s="1"/>
  <c r="E10" i="25"/>
  <c r="E11" i="25" s="1"/>
  <c r="E12" i="25" s="1"/>
  <c r="E13" i="25" s="1"/>
  <c r="E14" i="25" s="1"/>
  <c r="E15" i="25" s="1"/>
  <c r="F9" i="25"/>
  <c r="G9" i="25" s="1"/>
  <c r="D3" i="25"/>
  <c r="G1" i="25"/>
  <c r="F9" i="12"/>
  <c r="G9" i="12"/>
  <c r="D3" i="17"/>
  <c r="D3" i="12"/>
  <c r="D3" i="4"/>
  <c r="D3" i="1"/>
  <c r="G34" i="14"/>
  <c r="G1" i="17"/>
  <c r="G1" i="12"/>
  <c r="G1" i="4"/>
  <c r="G1" i="1"/>
  <c r="E10" i="17"/>
  <c r="E11" i="17" s="1"/>
  <c r="E12" i="17" s="1"/>
  <c r="E13" i="17" s="1"/>
  <c r="E14" i="17" s="1"/>
  <c r="E15" i="17" s="1"/>
  <c r="G14" i="12"/>
  <c r="G15" i="12"/>
  <c r="F10" i="12"/>
  <c r="G10" i="12" s="1"/>
  <c r="F11" i="12"/>
  <c r="G11" i="12" s="1"/>
  <c r="F12" i="12"/>
  <c r="G12" i="12" s="1"/>
  <c r="F13" i="12"/>
  <c r="G13" i="12" s="1"/>
  <c r="F14" i="12"/>
  <c r="F15" i="12"/>
  <c r="E10" i="12"/>
  <c r="E11" i="12" s="1"/>
  <c r="E12" i="12" s="1"/>
  <c r="E13" i="12" s="1"/>
  <c r="E14" i="12" s="1"/>
  <c r="E15" i="12" s="1"/>
  <c r="E10" i="4"/>
  <c r="E11" i="4" s="1"/>
  <c r="E12" i="4" s="1"/>
  <c r="E13" i="4" s="1"/>
  <c r="E14" i="4" s="1"/>
  <c r="E15" i="4" s="1"/>
  <c r="E10" i="1"/>
  <c r="E11" i="1" s="1"/>
  <c r="E12" i="1" s="1"/>
  <c r="E13" i="1" s="1"/>
  <c r="E14" i="1" s="1"/>
  <c r="E15" i="1" s="1"/>
  <c r="G15" i="4"/>
  <c r="G14" i="4"/>
  <c r="G13" i="4"/>
  <c r="G12" i="4"/>
  <c r="G11" i="4"/>
  <c r="G10" i="4"/>
  <c r="G9" i="4"/>
  <c r="F12" i="1"/>
  <c r="G12" i="1"/>
  <c r="F13" i="1"/>
  <c r="G13" i="1"/>
  <c r="F14" i="1"/>
  <c r="G14" i="1"/>
  <c r="F15" i="1"/>
  <c r="G15" i="1"/>
  <c r="G10" i="1"/>
  <c r="G11" i="1"/>
  <c r="F10" i="1"/>
  <c r="F11" i="1"/>
  <c r="G9" i="1"/>
  <c r="F9" i="1"/>
</calcChain>
</file>

<file path=xl/sharedStrings.xml><?xml version="1.0" encoding="utf-8"?>
<sst xmlns="http://schemas.openxmlformats.org/spreadsheetml/2006/main" count="361" uniqueCount="97">
  <si>
    <t>Margine inf.</t>
  </si>
  <si>
    <t>Margine SUP.</t>
  </si>
  <si>
    <t>Costo Annuo di Processo</t>
  </si>
  <si>
    <t>Organizzazione</t>
  </si>
  <si>
    <t>U.d.M.</t>
  </si>
  <si>
    <t>Anno</t>
  </si>
  <si>
    <t>Valori annui rilevati</t>
  </si>
  <si>
    <t>Valore di riferimento</t>
  </si>
  <si>
    <t>Compilare solo le parti in giallo</t>
  </si>
  <si>
    <t xml:space="preserve">Processo Monitorato </t>
  </si>
  <si>
    <t xml:space="preserve">Indicatore </t>
  </si>
  <si>
    <t xml:space="preserve">Tolleranza (%) </t>
  </si>
  <si>
    <t>Anno di riferimento</t>
  </si>
  <si>
    <t>Inserire valori annui rilevati dal RDP</t>
  </si>
  <si>
    <t>Valore di riferimento dal budget e/o target</t>
  </si>
  <si>
    <t>Unità di misura dell'indicatore</t>
  </si>
  <si>
    <t>** calcolato automaticamente**</t>
  </si>
  <si>
    <t>Euro (€)</t>
  </si>
  <si>
    <t>giorni (gg)</t>
  </si>
  <si>
    <t>n.a.</t>
  </si>
  <si>
    <t>Valore di riferimento (target)</t>
  </si>
  <si>
    <t>numero (n)</t>
  </si>
  <si>
    <t>Valore percentuale</t>
  </si>
  <si>
    <t>Delta percentuale</t>
  </si>
  <si>
    <t>Indicatori di processo</t>
  </si>
  <si>
    <t>Costo annuo di processo</t>
  </si>
  <si>
    <t>Foglio</t>
  </si>
  <si>
    <t>Indicatore</t>
  </si>
  <si>
    <t>IDP (1)</t>
  </si>
  <si>
    <t>IDP (2)</t>
  </si>
  <si>
    <t>IDP (3)</t>
  </si>
  <si>
    <t>IDP (4)</t>
  </si>
  <si>
    <t>IDP (5)</t>
  </si>
  <si>
    <t>IDP (6)</t>
  </si>
  <si>
    <t>IDP (7)</t>
  </si>
  <si>
    <t>IDP (8)</t>
  </si>
  <si>
    <t>IDP (9)</t>
  </si>
  <si>
    <t>IDP (10)</t>
  </si>
  <si>
    <t>IDP (11)</t>
  </si>
  <si>
    <t>IDP (12)</t>
  </si>
  <si>
    <t>IDP (13)</t>
  </si>
  <si>
    <t>IDP (14)</t>
  </si>
  <si>
    <t>IDP (15)</t>
  </si>
  <si>
    <t>Validato dal Resp. del Monitoraggio</t>
  </si>
  <si>
    <t>nominativo e firma</t>
  </si>
  <si>
    <t>in data</t>
  </si>
  <si>
    <t>Gestione delle Risorse Umane R.U.</t>
  </si>
  <si>
    <t>Indice di assenteismo</t>
  </si>
  <si>
    <t>Indice di ritardo</t>
  </si>
  <si>
    <t>n° ore straordinarie/totale</t>
  </si>
  <si>
    <t>n° ore lavorate dirette/totale</t>
  </si>
  <si>
    <t>turn over</t>
  </si>
  <si>
    <t>Valore fatturato/n° dipendenti</t>
  </si>
  <si>
    <t>n° segnalazioni delle R.U.</t>
  </si>
  <si>
    <t>Rate soddisfazione del personale</t>
  </si>
  <si>
    <t>n° interventi formativi efficaci/Totale</t>
  </si>
  <si>
    <t>% personale formato/Totale</t>
  </si>
  <si>
    <t>n° ore formazione erogate all'anno</t>
  </si>
  <si>
    <t>n° ore formazione erogate/dipendenti</t>
  </si>
  <si>
    <t>n° ore FAD/Totale corsi</t>
  </si>
  <si>
    <t>Differenziale di apprendimento</t>
  </si>
  <si>
    <t>n° giorni di assenza R.U.</t>
  </si>
  <si>
    <t>n° giornate lavorabili R.U.</t>
  </si>
  <si>
    <t>Ore lavorabili R.U.</t>
  </si>
  <si>
    <t>Ore di ritardo R.U.</t>
  </si>
  <si>
    <t>n° ore strardinario/totale</t>
  </si>
  <si>
    <t>Ore di straordinario</t>
  </si>
  <si>
    <t>Ore Totali lavorate</t>
  </si>
  <si>
    <t>n° ore diretti/totale</t>
  </si>
  <si>
    <t>Ore di lavoro R.U. dirette</t>
  </si>
  <si>
    <t>Ore di lavoro R.U. indirette</t>
  </si>
  <si>
    <t>MOD 910_X2</t>
  </si>
  <si>
    <t>Valore fatturato per dipendente</t>
  </si>
  <si>
    <t>Fatturano Annuo</t>
  </si>
  <si>
    <t>Organici medio annuo (O.M.A.)</t>
  </si>
  <si>
    <t>Fatturato individuale R.U.</t>
  </si>
  <si>
    <t>Rate di soddisfazione del personale</t>
  </si>
  <si>
    <t>% soddisfazione rilavata</t>
  </si>
  <si>
    <t>n° interventi formativi efficaci/totale</t>
  </si>
  <si>
    <t>n° interventi formativi idonei</t>
  </si>
  <si>
    <t>n° interventi formativi totali</t>
  </si>
  <si>
    <t>% R.U. formate/totale</t>
  </si>
  <si>
    <t>percentuale (%)</t>
  </si>
  <si>
    <t>n° R.U. Formate</t>
  </si>
  <si>
    <t>Organico Medio Annuo (O.M.A.)</t>
  </si>
  <si>
    <t>n° ore di formazione erogate all'anno</t>
  </si>
  <si>
    <t>n° ore di formazione erogate</t>
  </si>
  <si>
    <t>n° ore di formazione per dipendente</t>
  </si>
  <si>
    <t>n° ore formazione totale</t>
  </si>
  <si>
    <t>n° ore formative FAD/Totale</t>
  </si>
  <si>
    <t>n° ore formazione FAD</t>
  </si>
  <si>
    <t>Differenziale di apprendimento DDA</t>
  </si>
  <si>
    <t>Differenziale di apprendimento (DDA)</t>
  </si>
  <si>
    <t>Turn Over</t>
  </si>
  <si>
    <t>n° R.U. in ingresso</t>
  </si>
  <si>
    <t>n° R.U. in uscita</t>
  </si>
  <si>
    <t>Organico medio annuo (O.M.A.)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</si>
</sst>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sz val="12"/>
      <color rgb="FF000000"/>
      <name val="Century Gothic"/>
      <family val="2"/>
    </font>
    <font>
      <i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1" fillId="0" borderId="0" xfId="0" applyNumberFormat="1" applyFont="1" applyAlignment="1"/>
    <xf numFmtId="4" fontId="1" fillId="0" borderId="0" xfId="0" applyNumberFormat="1" applyFont="1" applyAlignment="1">
      <alignment wrapText="1"/>
    </xf>
    <xf numFmtId="0" fontId="1" fillId="0" borderId="2" xfId="0" applyNumberFormat="1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NumberFormat="1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6" fillId="0" borderId="1" xfId="0" applyFont="1" applyFill="1" applyBorder="1" applyAlignment="1">
      <alignment horizontal="right" vertical="top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2" borderId="11" xfId="0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Protection="1"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8" fillId="0" borderId="0" xfId="0" applyFont="1" applyBorder="1" applyAlignment="1">
      <alignment horizontal="right"/>
    </xf>
    <xf numFmtId="14" fontId="1" fillId="0" borderId="6" xfId="0" applyNumberFormat="1" applyFont="1" applyBorder="1"/>
    <xf numFmtId="0" fontId="8" fillId="0" borderId="8" xfId="0" applyFont="1" applyBorder="1" applyAlignment="1">
      <alignment horizontal="right"/>
    </xf>
    <xf numFmtId="14" fontId="1" fillId="0" borderId="9" xfId="0" applyNumberFormat="1" applyFont="1" applyBorder="1"/>
    <xf numFmtId="0" fontId="7" fillId="0" borderId="0" xfId="0" applyFont="1" applyAlignment="1">
      <alignment horizontal="justify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Alignment="1">
      <alignment horizontal="left" vertical="top"/>
    </xf>
    <xf numFmtId="0" fontId="3" fillId="0" borderId="10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left"/>
    </xf>
    <xf numFmtId="4" fontId="1" fillId="0" borderId="10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(1)'!$C$9:$C$15</c:f>
              <c:numCache>
                <c:formatCode>#,##0.00</c:formatCode>
                <c:ptCount val="7"/>
                <c:pt idx="0">
                  <c:v>185000</c:v>
                </c:pt>
                <c:pt idx="1">
                  <c:v>195000</c:v>
                </c:pt>
                <c:pt idx="2">
                  <c:v>210000</c:v>
                </c:pt>
                <c:pt idx="3">
                  <c:v>210000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8F-42B3-87C7-A7640F71C5AB}"/>
            </c:ext>
          </c:extLst>
        </c:ser>
        <c:ser>
          <c:idx val="1"/>
          <c:order val="1"/>
          <c:tx>
            <c:strRef>
              <c:f>'IDP (1)'!$F$7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(1)'!$F$9:$F$15</c:f>
              <c:numCache>
                <c:formatCode>#,##0.00</c:formatCode>
                <c:ptCount val="7"/>
                <c:pt idx="0">
                  <c:v>180000</c:v>
                </c:pt>
                <c:pt idx="1">
                  <c:v>180000</c:v>
                </c:pt>
                <c:pt idx="2">
                  <c:v>180000</c:v>
                </c:pt>
                <c:pt idx="3">
                  <c:v>180000</c:v>
                </c:pt>
                <c:pt idx="4">
                  <c:v>180000</c:v>
                </c:pt>
                <c:pt idx="5">
                  <c:v>180000</c:v>
                </c:pt>
                <c:pt idx="6">
                  <c:v>180000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8F-42B3-87C7-A7640F71C5AB}"/>
            </c:ext>
          </c:extLst>
        </c:ser>
        <c:ser>
          <c:idx val="2"/>
          <c:order val="2"/>
          <c:tx>
            <c:strRef>
              <c:f>'IDP (1)'!$G$7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(1)'!$G$9:$G$15</c:f>
              <c:numCache>
                <c:formatCode>#,##0.00</c:formatCode>
                <c:ptCount val="7"/>
                <c:pt idx="0">
                  <c:v>220000</c:v>
                </c:pt>
                <c:pt idx="1">
                  <c:v>220000</c:v>
                </c:pt>
                <c:pt idx="2">
                  <c:v>220000</c:v>
                </c:pt>
                <c:pt idx="3">
                  <c:v>220000</c:v>
                </c:pt>
                <c:pt idx="4">
                  <c:v>220000</c:v>
                </c:pt>
                <c:pt idx="5">
                  <c:v>220000</c:v>
                </c:pt>
                <c:pt idx="6">
                  <c:v>220000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8F-42B3-87C7-A7640F71C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93600"/>
        <c:axId val="66395136"/>
      </c:scatterChart>
      <c:valAx>
        <c:axId val="6639360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395136"/>
        <c:crosses val="autoZero"/>
        <c:crossBetween val="midCat"/>
      </c:valAx>
      <c:valAx>
        <c:axId val="6639513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393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(10)'!$F$7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(10)'!$F$9:$F$15</c:f>
              <c:numCache>
                <c:formatCode>#,##0.00</c:formatCode>
                <c:ptCount val="7"/>
                <c:pt idx="0">
                  <c:v>90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F-458F-944F-C94906CA1011}"/>
            </c:ext>
          </c:extLst>
        </c:ser>
        <c:ser>
          <c:idx val="1"/>
          <c:order val="1"/>
          <c:tx>
            <c:strRef>
              <c:f>'IDP (10)'!$G$7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(10)'!$G$9:$G$15</c:f>
              <c:numCache>
                <c:formatCode>#,##0.00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F-458F-944F-C94906CA1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222784"/>
        <c:axId val="69224320"/>
      </c:barChart>
      <c:catAx>
        <c:axId val="69222784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224320"/>
        <c:crosses val="autoZero"/>
        <c:auto val="1"/>
        <c:lblAlgn val="ctr"/>
        <c:lblOffset val="100"/>
        <c:noMultiLvlLbl val="0"/>
      </c:catAx>
      <c:valAx>
        <c:axId val="6922432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222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(11)'!$F$7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(11)'!$F$9:$F$15</c:f>
              <c:numCache>
                <c:formatCode>#,##0.00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80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A-4DCC-ACFB-508D0303EEAD}"/>
            </c:ext>
          </c:extLst>
        </c:ser>
        <c:ser>
          <c:idx val="2"/>
          <c:order val="1"/>
          <c:tx>
            <c:strRef>
              <c:f>'IDP (11)'!$G$7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(11)'!$G$9:$G$15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5A-4DCC-ACFB-508D0303E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652224"/>
        <c:axId val="67658112"/>
      </c:barChart>
      <c:catAx>
        <c:axId val="67652224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658112"/>
        <c:crosses val="autoZero"/>
        <c:auto val="1"/>
        <c:lblAlgn val="ctr"/>
        <c:lblOffset val="100"/>
        <c:noMultiLvlLbl val="0"/>
      </c:catAx>
      <c:valAx>
        <c:axId val="6765811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652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(12)'!$C$7</c:f>
              <c:strCache>
                <c:ptCount val="1"/>
                <c:pt idx="0">
                  <c:v>n° ore di formazione erogate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(12)'!$C$9:$C$15</c:f>
              <c:numCache>
                <c:formatCode>#,##0.00</c:formatCode>
                <c:ptCount val="7"/>
                <c:pt idx="0">
                  <c:v>160</c:v>
                </c:pt>
                <c:pt idx="1">
                  <c:v>80</c:v>
                </c:pt>
                <c:pt idx="2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79-464A-92FC-5B68A677BAB4}"/>
            </c:ext>
          </c:extLst>
        </c:ser>
        <c:ser>
          <c:idx val="1"/>
          <c:order val="1"/>
          <c:tx>
            <c:strRef>
              <c:f>'IDP (12)'!$F$7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(12)'!$F$9:$F$15</c:f>
              <c:numCache>
                <c:formatCode>#,##0.00</c:formatCode>
                <c:ptCount val="7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64</c:v>
                </c:pt>
                <c:pt idx="4">
                  <c:v>64</c:v>
                </c:pt>
                <c:pt idx="5">
                  <c:v>64</c:v>
                </c:pt>
                <c:pt idx="6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79-464A-92FC-5B68A677BAB4}"/>
            </c:ext>
          </c:extLst>
        </c:ser>
        <c:ser>
          <c:idx val="2"/>
          <c:order val="2"/>
          <c:tx>
            <c:strRef>
              <c:f>'IDP (12)'!$G$7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(12)'!$G$9:$G$15</c:f>
              <c:numCache>
                <c:formatCode>#,##0.00</c:formatCode>
                <c:ptCount val="7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79-464A-92FC-5B68A677B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95776"/>
        <c:axId val="70397312"/>
      </c:scatterChart>
      <c:valAx>
        <c:axId val="7039577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397312"/>
        <c:crosses val="autoZero"/>
        <c:crossBetween val="midCat"/>
      </c:valAx>
      <c:valAx>
        <c:axId val="7039731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395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(13)'!$F$7</c:f>
              <c:strCache>
                <c:ptCount val="1"/>
                <c:pt idx="0">
                  <c:v>n° ore di formazione per dipendente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'IDP (13)'!$B$9:$B$15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(13)'!$F$9:$F$15</c:f>
              <c:numCache>
                <c:formatCode>#,##0.00</c:formatCode>
                <c:ptCount val="7"/>
                <c:pt idx="0">
                  <c:v>16</c:v>
                </c:pt>
                <c:pt idx="1">
                  <c:v>8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D-44EC-95D4-5DBD7890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91520"/>
        <c:axId val="70493312"/>
      </c:barChart>
      <c:catAx>
        <c:axId val="70491520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493312"/>
        <c:crosses val="autoZero"/>
        <c:auto val="1"/>
        <c:lblAlgn val="ctr"/>
        <c:lblOffset val="100"/>
        <c:noMultiLvlLbl val="0"/>
      </c:catAx>
      <c:valAx>
        <c:axId val="7049331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491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(14)'!$F$7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'IDP (14)'!$F$9:$F$15</c:f>
              <c:numCache>
                <c:formatCode>#,##0.00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6-4C1A-9E78-860AB30BFBC8}"/>
            </c:ext>
          </c:extLst>
        </c:ser>
        <c:ser>
          <c:idx val="2"/>
          <c:order val="1"/>
          <c:tx>
            <c:strRef>
              <c:f>'IDP (14)'!$G$7</c:f>
              <c:strCache>
                <c:ptCount val="1"/>
                <c:pt idx="0">
                  <c:v>Delta percentuale</c:v>
                </c:pt>
              </c:strCache>
            </c:strRef>
          </c:tx>
          <c:invertIfNegative val="0"/>
          <c:val>
            <c:numRef>
              <c:f>'IDP (14)'!$G$9:$G$15</c:f>
              <c:numCache>
                <c:formatCode>#,##0.00</c:formatCode>
                <c:ptCount val="7"/>
                <c:pt idx="0">
                  <c:v>90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66-4C1A-9E78-860AB30BF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535424"/>
        <c:axId val="70537216"/>
      </c:barChart>
      <c:catAx>
        <c:axId val="70535424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537216"/>
        <c:crosses val="autoZero"/>
        <c:auto val="1"/>
        <c:lblAlgn val="ctr"/>
        <c:lblOffset val="100"/>
        <c:noMultiLvlLbl val="0"/>
      </c:catAx>
      <c:valAx>
        <c:axId val="7053721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535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(15)'!$C$7</c:f>
              <c:strCache>
                <c:ptCount val="1"/>
                <c:pt idx="0">
                  <c:v>Differenziale di apprendimento DDA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(15)'!$C$9:$C$15</c:f>
              <c:numCache>
                <c:formatCode>#,##0.00</c:formatCode>
                <c:ptCount val="7"/>
                <c:pt idx="0">
                  <c:v>75</c:v>
                </c:pt>
                <c:pt idx="1">
                  <c:v>71.5</c:v>
                </c:pt>
                <c:pt idx="2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A-4CD4-A5CB-C9A057A5FFE8}"/>
            </c:ext>
          </c:extLst>
        </c:ser>
        <c:ser>
          <c:idx val="1"/>
          <c:order val="1"/>
          <c:tx>
            <c:strRef>
              <c:f>'IDP (15)'!$F$7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(15)'!$F$9:$F$15</c:f>
              <c:numCache>
                <c:formatCode>#,##0.00</c:formatCode>
                <c:ptCount val="7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A-4CD4-A5CB-C9A057A5FFE8}"/>
            </c:ext>
          </c:extLst>
        </c:ser>
        <c:ser>
          <c:idx val="2"/>
          <c:order val="2"/>
          <c:tx>
            <c:strRef>
              <c:f>'IDP (15)'!$G$7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(15)'!$G$9:$G$15</c:f>
              <c:numCache>
                <c:formatCode>#,##0.00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2A-4CD4-A5CB-C9A057A5F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16576"/>
        <c:axId val="70618112"/>
      </c:scatterChart>
      <c:valAx>
        <c:axId val="7061657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618112"/>
        <c:crosses val="autoZero"/>
        <c:crossBetween val="midCat"/>
      </c:valAx>
      <c:valAx>
        <c:axId val="7061811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70616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(2)'!$F$7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(2)'!$F$9:$F$15</c:f>
              <c:numCache>
                <c:formatCode>#,##0.00</c:formatCode>
                <c:ptCount val="7"/>
                <c:pt idx="0">
                  <c:v>6.3829787234042552</c:v>
                </c:pt>
                <c:pt idx="1">
                  <c:v>10.638297872340425</c:v>
                </c:pt>
                <c:pt idx="2">
                  <c:v>19.148936170212767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8-424F-9E5C-36928AB83F28}"/>
            </c:ext>
          </c:extLst>
        </c:ser>
        <c:ser>
          <c:idx val="2"/>
          <c:order val="1"/>
          <c:tx>
            <c:strRef>
              <c:f>'IDP (2)'!$G$7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</c:spPr>
          <c:invertIfNegative val="0"/>
          <c:cat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(2)'!$G$9:$G$15</c:f>
              <c:numCache>
                <c:formatCode>#,##0.00</c:formatCode>
                <c:ptCount val="7"/>
                <c:pt idx="0">
                  <c:v>93.61702127659575</c:v>
                </c:pt>
                <c:pt idx="1">
                  <c:v>89.361702127659569</c:v>
                </c:pt>
                <c:pt idx="2">
                  <c:v>80.851063829787236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8-424F-9E5C-36928AB83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98272"/>
        <c:axId val="66999808"/>
      </c:barChart>
      <c:catAx>
        <c:axId val="6699827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999808"/>
        <c:crosses val="autoZero"/>
        <c:auto val="1"/>
        <c:lblAlgn val="ctr"/>
        <c:lblOffset val="100"/>
        <c:noMultiLvlLbl val="0"/>
      </c:catAx>
      <c:valAx>
        <c:axId val="6699980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998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(3)'!$F$7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(3)'!$F$9:$F$15</c:f>
              <c:numCache>
                <c:formatCode>#,##0.00</c:formatCode>
                <c:ptCount val="7"/>
                <c:pt idx="0">
                  <c:v>7.9787234042553195</c:v>
                </c:pt>
                <c:pt idx="1">
                  <c:v>13.563829787234042</c:v>
                </c:pt>
                <c:pt idx="2">
                  <c:v>19.414893617021274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6-48F6-8045-57DC43AE8985}"/>
            </c:ext>
          </c:extLst>
        </c:ser>
        <c:ser>
          <c:idx val="0"/>
          <c:order val="1"/>
          <c:tx>
            <c:strRef>
              <c:f>'IDP (3)'!$G$7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(3)'!$G$9:$G$15</c:f>
              <c:numCache>
                <c:formatCode>#,##0.00</c:formatCode>
                <c:ptCount val="7"/>
                <c:pt idx="0">
                  <c:v>92.021276595744681</c:v>
                </c:pt>
                <c:pt idx="1">
                  <c:v>86.436170212765958</c:v>
                </c:pt>
                <c:pt idx="2">
                  <c:v>80.585106382978722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6-48F6-8045-57DC43AE8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35040"/>
        <c:axId val="66940928"/>
      </c:barChart>
      <c:catAx>
        <c:axId val="66935040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940928"/>
        <c:crosses val="autoZero"/>
        <c:auto val="1"/>
        <c:lblAlgn val="ctr"/>
        <c:lblOffset val="100"/>
        <c:noMultiLvlLbl val="0"/>
      </c:catAx>
      <c:valAx>
        <c:axId val="6694092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935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(4)'!$F$7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'IDP (4)'!$F$9:$F$15</c:f>
              <c:numCache>
                <c:formatCode>#,##0.00</c:formatCode>
                <c:ptCount val="7"/>
                <c:pt idx="0">
                  <c:v>1.3297872340425532</c:v>
                </c:pt>
                <c:pt idx="1">
                  <c:v>1.8617021276595744</c:v>
                </c:pt>
                <c:pt idx="2">
                  <c:v>8.5106382978723403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4-4B60-9AC3-F2BE68CF0147}"/>
            </c:ext>
          </c:extLst>
        </c:ser>
        <c:ser>
          <c:idx val="1"/>
          <c:order val="1"/>
          <c:tx>
            <c:strRef>
              <c:f>'IDP (4)'!$G$7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'IDP (4)'!$G$9:$G$15</c:f>
              <c:numCache>
                <c:formatCode>#,##0.00</c:formatCode>
                <c:ptCount val="7"/>
                <c:pt idx="0">
                  <c:v>98.670212765957444</c:v>
                </c:pt>
                <c:pt idx="1">
                  <c:v>98.138297872340431</c:v>
                </c:pt>
                <c:pt idx="2">
                  <c:v>91.489361702127667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4-4B60-9AC3-F2BE68CF0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70368"/>
        <c:axId val="66971904"/>
      </c:barChart>
      <c:catAx>
        <c:axId val="6697036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971904"/>
        <c:crosses val="autoZero"/>
        <c:auto val="1"/>
        <c:lblAlgn val="ctr"/>
        <c:lblOffset val="100"/>
        <c:noMultiLvlLbl val="0"/>
      </c:catAx>
      <c:valAx>
        <c:axId val="6697190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970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(5)'!$F$7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(5)'!$F$9:$F$15</c:f>
              <c:numCache>
                <c:formatCode>#,##0.00</c:formatCode>
                <c:ptCount val="7"/>
                <c:pt idx="0">
                  <c:v>66.489361702127653</c:v>
                </c:pt>
                <c:pt idx="1">
                  <c:v>53.191489361702125</c:v>
                </c:pt>
                <c:pt idx="2">
                  <c:v>79.787234042553195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0-4B73-9476-80A00157F333}"/>
            </c:ext>
          </c:extLst>
        </c:ser>
        <c:ser>
          <c:idx val="1"/>
          <c:order val="1"/>
          <c:tx>
            <c:strRef>
              <c:f>'IDP (5)'!$G$7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(5)'!$G$9:$G$15</c:f>
              <c:numCache>
                <c:formatCode>#,##0.00</c:formatCode>
                <c:ptCount val="7"/>
                <c:pt idx="0">
                  <c:v>33.510638297872347</c:v>
                </c:pt>
                <c:pt idx="1">
                  <c:v>46.808510638297875</c:v>
                </c:pt>
                <c:pt idx="2">
                  <c:v>20.212765957446805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0-4B73-9476-80A00157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705856"/>
        <c:axId val="67728128"/>
      </c:barChart>
      <c:catAx>
        <c:axId val="67705856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728128"/>
        <c:crosses val="autoZero"/>
        <c:auto val="1"/>
        <c:lblAlgn val="ctr"/>
        <c:lblOffset val="100"/>
        <c:noMultiLvlLbl val="0"/>
      </c:catAx>
      <c:valAx>
        <c:axId val="6772812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705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'IDP (6)'!$G$7</c:f>
              <c:strCache>
                <c:ptCount val="1"/>
                <c:pt idx="0">
                  <c:v>Turn Over</c:v>
                </c:pt>
              </c:strCache>
            </c:strRef>
          </c:tx>
          <c:spPr>
            <a:solidFill>
              <a:srgbClr val="FF0000"/>
            </a:solidFill>
            <a:ln w="19050">
              <a:noFill/>
              <a:prstDash val="sysDash"/>
            </a:ln>
          </c:spPr>
          <c:invertIfNegative val="0"/>
          <c:cat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(6)'!$G$9:$G$15</c:f>
              <c:numCache>
                <c:formatCode>#,##0.00</c:formatCode>
                <c:ptCount val="7"/>
                <c:pt idx="0">
                  <c:v>40</c:v>
                </c:pt>
                <c:pt idx="1">
                  <c:v>10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6-4C4D-B078-B6DB5E8B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73184"/>
        <c:axId val="67774720"/>
      </c:barChart>
      <c:catAx>
        <c:axId val="67773184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774720"/>
        <c:crosses val="autoZero"/>
        <c:auto val="1"/>
        <c:lblAlgn val="ctr"/>
        <c:lblOffset val="100"/>
        <c:noMultiLvlLbl val="0"/>
      </c:catAx>
      <c:valAx>
        <c:axId val="6777472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773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(7)'!$F$7</c:f>
              <c:strCache>
                <c:ptCount val="1"/>
                <c:pt idx="0">
                  <c:v>Fatturato individuale R.U.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C00000"/>
              </a:solidFill>
            </a:ln>
          </c:spPr>
          <c:invertIfNegative val="0"/>
          <c:cat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(7)'!$F$9:$F$15</c:f>
              <c:numCache>
                <c:formatCode>#,##0.00</c:formatCode>
                <c:ptCount val="7"/>
                <c:pt idx="0">
                  <c:v>45000</c:v>
                </c:pt>
                <c:pt idx="1">
                  <c:v>37500</c:v>
                </c:pt>
                <c:pt idx="2">
                  <c:v>40000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3-43EB-9F39-44DC66827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41728"/>
        <c:axId val="68051712"/>
      </c:barChart>
      <c:catAx>
        <c:axId val="6804172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051712"/>
        <c:crosses val="autoZero"/>
        <c:auto val="1"/>
        <c:lblAlgn val="ctr"/>
        <c:lblOffset val="100"/>
        <c:noMultiLvlLbl val="0"/>
      </c:catAx>
      <c:valAx>
        <c:axId val="6805171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041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(8)'!$C$7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(8)'!$C$9:$C$15</c:f>
              <c:numCache>
                <c:formatCode>#,##0.00</c:formatCode>
                <c:ptCount val="7"/>
                <c:pt idx="0">
                  <c:v>35</c:v>
                </c:pt>
                <c:pt idx="1">
                  <c:v>65</c:v>
                </c:pt>
                <c:pt idx="2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91-422B-94C3-B37C73BB1440}"/>
            </c:ext>
          </c:extLst>
        </c:ser>
        <c:ser>
          <c:idx val="1"/>
          <c:order val="1"/>
          <c:tx>
            <c:strRef>
              <c:f>'IDP (8)'!$F$7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(8)'!$F$9:$F$15</c:f>
              <c:numCache>
                <c:formatCode>#,##0.00</c:formatCode>
                <c:ptCount val="7"/>
                <c:pt idx="0">
                  <c:v>37.5</c:v>
                </c:pt>
                <c:pt idx="1">
                  <c:v>37.5</c:v>
                </c:pt>
                <c:pt idx="2">
                  <c:v>37.5</c:v>
                </c:pt>
                <c:pt idx="3">
                  <c:v>37.5</c:v>
                </c:pt>
                <c:pt idx="4">
                  <c:v>37.5</c:v>
                </c:pt>
                <c:pt idx="5">
                  <c:v>37.5</c:v>
                </c:pt>
                <c:pt idx="6">
                  <c:v>37.5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91-422B-94C3-B37C73BB1440}"/>
            </c:ext>
          </c:extLst>
        </c:ser>
        <c:ser>
          <c:idx val="2"/>
          <c:order val="2"/>
          <c:tx>
            <c:strRef>
              <c:f>'IDP (8)'!$G$7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(8)'!$G$9:$G$15</c:f>
              <c:numCache>
                <c:formatCode>#,##0.00</c:formatCode>
                <c:ptCount val="7"/>
                <c:pt idx="0">
                  <c:v>62.5</c:v>
                </c:pt>
                <c:pt idx="1">
                  <c:v>62.5</c:v>
                </c:pt>
                <c:pt idx="2">
                  <c:v>62.5</c:v>
                </c:pt>
                <c:pt idx="3">
                  <c:v>62.5</c:v>
                </c:pt>
                <c:pt idx="4">
                  <c:v>62.5</c:v>
                </c:pt>
                <c:pt idx="5">
                  <c:v>62.5</c:v>
                </c:pt>
                <c:pt idx="6">
                  <c:v>62.5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91-422B-94C3-B37C73BB1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67616"/>
        <c:axId val="67973504"/>
      </c:scatterChart>
      <c:valAx>
        <c:axId val="6796761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973504"/>
        <c:crosses val="autoZero"/>
        <c:crossBetween val="midCat"/>
      </c:valAx>
      <c:valAx>
        <c:axId val="6797350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9676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(9)'!$C$7</c:f>
              <c:strCache>
                <c:ptCount val="1"/>
                <c:pt idx="0">
                  <c:v>% soddisfazione rilavata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(9)'!$C$9:$C$15</c:f>
              <c:numCache>
                <c:formatCode>#,##0.00</c:formatCode>
                <c:ptCount val="7"/>
                <c:pt idx="0">
                  <c:v>50</c:v>
                </c:pt>
                <c:pt idx="1">
                  <c:v>80</c:v>
                </c:pt>
                <c:pt idx="2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96-477C-ADDE-23B714D26C10}"/>
            </c:ext>
          </c:extLst>
        </c:ser>
        <c:ser>
          <c:idx val="1"/>
          <c:order val="1"/>
          <c:tx>
            <c:strRef>
              <c:f>'IDP (9)'!$F$7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(9)'!$F$9:$F$15</c:f>
              <c:numCache>
                <c:formatCode>#,##0.00</c:formatCode>
                <c:ptCount val="7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96-477C-ADDE-23B714D26C10}"/>
            </c:ext>
          </c:extLst>
        </c:ser>
        <c:ser>
          <c:idx val="2"/>
          <c:order val="2"/>
          <c:tx>
            <c:strRef>
              <c:f>'IDP (9)'!$G$7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(9)'!$G$9:$G$15</c:f>
              <c:numCache>
                <c:formatCode>#,##0.00</c:formatCode>
                <c:ptCount val="7"/>
                <c:pt idx="0">
                  <c:v>115</c:v>
                </c:pt>
                <c:pt idx="1">
                  <c:v>115</c:v>
                </c:pt>
                <c:pt idx="2">
                  <c:v>115</c:v>
                </c:pt>
                <c:pt idx="3">
                  <c:v>115</c:v>
                </c:pt>
                <c:pt idx="4">
                  <c:v>115</c:v>
                </c:pt>
                <c:pt idx="5">
                  <c:v>115</c:v>
                </c:pt>
                <c:pt idx="6">
                  <c:v>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96-477C-ADDE-23B714D26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154688"/>
        <c:axId val="69156224"/>
      </c:scatterChart>
      <c:valAx>
        <c:axId val="69154688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156224"/>
        <c:crosses val="autoZero"/>
        <c:crossBetween val="midCat"/>
      </c:valAx>
      <c:valAx>
        <c:axId val="6915622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154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0" width="70" style="1" customWidth="1"/>
    <col min="11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64" t="s">
        <v>3</v>
      </c>
      <c r="C1" s="65"/>
      <c r="D1" s="29"/>
      <c r="E1" s="29"/>
      <c r="F1" s="29"/>
      <c r="G1" s="32" t="s">
        <v>71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">
        <v>46</v>
      </c>
      <c r="E3" s="69"/>
      <c r="F3" s="69"/>
      <c r="G3" s="70"/>
    </row>
    <row r="4" spans="2:14" x14ac:dyDescent="0.3">
      <c r="B4" s="67" t="s">
        <v>24</v>
      </c>
      <c r="C4" s="68"/>
      <c r="D4" s="71"/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x14ac:dyDescent="0.3">
      <c r="B5" s="7"/>
      <c r="C5" s="4"/>
      <c r="D5" s="4"/>
      <c r="E5" s="4"/>
      <c r="F5" s="4"/>
      <c r="G5" s="4"/>
      <c r="H5" s="3"/>
      <c r="I5" s="3"/>
      <c r="J5" s="3"/>
      <c r="K5" s="3"/>
      <c r="L5" s="3"/>
      <c r="M5" s="3"/>
      <c r="N5" s="3"/>
    </row>
    <row r="6" spans="2:14" x14ac:dyDescent="0.3">
      <c r="B6" s="46" t="s">
        <v>26</v>
      </c>
      <c r="C6" s="56" t="s">
        <v>27</v>
      </c>
      <c r="D6" s="56"/>
      <c r="E6" s="56"/>
      <c r="F6" s="56"/>
      <c r="G6" s="57"/>
    </row>
    <row r="7" spans="2:14" x14ac:dyDescent="0.3">
      <c r="B7" s="40" t="s">
        <v>28</v>
      </c>
      <c r="C7" s="54" t="s">
        <v>25</v>
      </c>
      <c r="D7" s="54" t="s">
        <v>25</v>
      </c>
      <c r="E7" s="54" t="s">
        <v>25</v>
      </c>
      <c r="F7" s="54" t="s">
        <v>25</v>
      </c>
      <c r="G7" s="25"/>
      <c r="J7" s="53"/>
    </row>
    <row r="8" spans="2:14" x14ac:dyDescent="0.3">
      <c r="B8" s="40" t="s">
        <v>29</v>
      </c>
      <c r="C8" s="54" t="s">
        <v>47</v>
      </c>
      <c r="D8" s="54" t="s">
        <v>47</v>
      </c>
      <c r="E8" s="54" t="s">
        <v>47</v>
      </c>
      <c r="F8" s="54" t="s">
        <v>47</v>
      </c>
      <c r="G8" s="25"/>
      <c r="J8" s="53"/>
    </row>
    <row r="9" spans="2:14" x14ac:dyDescent="0.3">
      <c r="B9" s="40" t="s">
        <v>30</v>
      </c>
      <c r="C9" s="54" t="s">
        <v>48</v>
      </c>
      <c r="D9" s="54" t="s">
        <v>48</v>
      </c>
      <c r="E9" s="54" t="s">
        <v>48</v>
      </c>
      <c r="F9" s="54" t="s">
        <v>48</v>
      </c>
      <c r="G9" s="25"/>
      <c r="J9" s="53"/>
    </row>
    <row r="10" spans="2:14" x14ac:dyDescent="0.3">
      <c r="B10" s="40" t="s">
        <v>31</v>
      </c>
      <c r="C10" s="54" t="s">
        <v>49</v>
      </c>
      <c r="D10" s="54" t="s">
        <v>49</v>
      </c>
      <c r="E10" s="54" t="s">
        <v>49</v>
      </c>
      <c r="F10" s="54" t="s">
        <v>49</v>
      </c>
      <c r="G10" s="25"/>
      <c r="J10" s="53"/>
    </row>
    <row r="11" spans="2:14" x14ac:dyDescent="0.3">
      <c r="B11" s="40" t="s">
        <v>32</v>
      </c>
      <c r="C11" s="54" t="s">
        <v>50</v>
      </c>
      <c r="D11" s="54" t="s">
        <v>50</v>
      </c>
      <c r="E11" s="54" t="s">
        <v>50</v>
      </c>
      <c r="F11" s="54" t="s">
        <v>50</v>
      </c>
      <c r="G11" s="25"/>
      <c r="J11" s="53"/>
    </row>
    <row r="12" spans="2:14" x14ac:dyDescent="0.3">
      <c r="B12" s="40" t="s">
        <v>33</v>
      </c>
      <c r="C12" s="54" t="s">
        <v>51</v>
      </c>
      <c r="D12" s="54" t="s">
        <v>51</v>
      </c>
      <c r="E12" s="54" t="s">
        <v>51</v>
      </c>
      <c r="F12" s="54" t="s">
        <v>51</v>
      </c>
      <c r="G12" s="25"/>
      <c r="J12" s="53"/>
    </row>
    <row r="13" spans="2:14" x14ac:dyDescent="0.3">
      <c r="B13" s="40" t="s">
        <v>34</v>
      </c>
      <c r="C13" s="54" t="s">
        <v>52</v>
      </c>
      <c r="D13" s="54" t="s">
        <v>52</v>
      </c>
      <c r="E13" s="54" t="s">
        <v>52</v>
      </c>
      <c r="F13" s="54" t="s">
        <v>52</v>
      </c>
      <c r="G13" s="25"/>
      <c r="J13" s="53"/>
    </row>
    <row r="14" spans="2:14" x14ac:dyDescent="0.3">
      <c r="B14" s="40" t="s">
        <v>35</v>
      </c>
      <c r="C14" s="54" t="s">
        <v>53</v>
      </c>
      <c r="D14" s="54" t="s">
        <v>53</v>
      </c>
      <c r="E14" s="54" t="s">
        <v>53</v>
      </c>
      <c r="F14" s="54" t="s">
        <v>53</v>
      </c>
      <c r="G14" s="25"/>
      <c r="J14" s="53"/>
    </row>
    <row r="15" spans="2:14" x14ac:dyDescent="0.3">
      <c r="B15" s="40" t="s">
        <v>36</v>
      </c>
      <c r="C15" s="54" t="s">
        <v>54</v>
      </c>
      <c r="D15" s="54" t="s">
        <v>54</v>
      </c>
      <c r="E15" s="54" t="s">
        <v>54</v>
      </c>
      <c r="F15" s="54" t="s">
        <v>54</v>
      </c>
      <c r="G15" s="25"/>
      <c r="J15" s="53"/>
    </row>
    <row r="16" spans="2:14" x14ac:dyDescent="0.3">
      <c r="B16" s="40" t="s">
        <v>37</v>
      </c>
      <c r="C16" s="54" t="s">
        <v>55</v>
      </c>
      <c r="D16" s="54" t="s">
        <v>55</v>
      </c>
      <c r="E16" s="54" t="s">
        <v>55</v>
      </c>
      <c r="F16" s="54" t="s">
        <v>55</v>
      </c>
      <c r="G16" s="25"/>
      <c r="J16" s="53"/>
    </row>
    <row r="17" spans="2:10" x14ac:dyDescent="0.3">
      <c r="B17" s="40" t="s">
        <v>38</v>
      </c>
      <c r="C17" s="54" t="s">
        <v>56</v>
      </c>
      <c r="D17" s="54" t="s">
        <v>56</v>
      </c>
      <c r="E17" s="54" t="s">
        <v>56</v>
      </c>
      <c r="F17" s="54" t="s">
        <v>56</v>
      </c>
      <c r="G17" s="25"/>
      <c r="J17" s="53"/>
    </row>
    <row r="18" spans="2:10" x14ac:dyDescent="0.3">
      <c r="B18" s="40" t="s">
        <v>39</v>
      </c>
      <c r="C18" s="54" t="s">
        <v>57</v>
      </c>
      <c r="D18" s="54" t="s">
        <v>57</v>
      </c>
      <c r="E18" s="54" t="s">
        <v>57</v>
      </c>
      <c r="F18" s="54" t="s">
        <v>57</v>
      </c>
      <c r="G18" s="25"/>
      <c r="J18" s="53"/>
    </row>
    <row r="19" spans="2:10" x14ac:dyDescent="0.3">
      <c r="B19" s="40" t="s">
        <v>40</v>
      </c>
      <c r="C19" s="54" t="s">
        <v>58</v>
      </c>
      <c r="D19" s="54" t="s">
        <v>58</v>
      </c>
      <c r="E19" s="54" t="s">
        <v>58</v>
      </c>
      <c r="F19" s="54" t="s">
        <v>58</v>
      </c>
      <c r="G19" s="25"/>
      <c r="J19" s="53"/>
    </row>
    <row r="20" spans="2:10" x14ac:dyDescent="0.3">
      <c r="B20" s="40" t="s">
        <v>41</v>
      </c>
      <c r="C20" s="54" t="s">
        <v>59</v>
      </c>
      <c r="D20" s="54" t="s">
        <v>59</v>
      </c>
      <c r="E20" s="54" t="s">
        <v>59</v>
      </c>
      <c r="F20" s="54" t="s">
        <v>59</v>
      </c>
      <c r="G20" s="25"/>
      <c r="J20" s="53"/>
    </row>
    <row r="21" spans="2:10" x14ac:dyDescent="0.3">
      <c r="B21" s="40" t="s">
        <v>42</v>
      </c>
      <c r="C21" s="54" t="s">
        <v>60</v>
      </c>
      <c r="D21" s="54" t="s">
        <v>60</v>
      </c>
      <c r="E21" s="54" t="s">
        <v>60</v>
      </c>
      <c r="F21" s="54" t="s">
        <v>60</v>
      </c>
      <c r="G21" s="25"/>
      <c r="J21" s="53"/>
    </row>
    <row r="22" spans="2:10" x14ac:dyDescent="0.3">
      <c r="B22" s="40"/>
      <c r="C22" s="54"/>
      <c r="D22" s="54"/>
      <c r="E22" s="54"/>
      <c r="F22" s="54"/>
      <c r="G22" s="25"/>
    </row>
    <row r="23" spans="2:10" x14ac:dyDescent="0.3">
      <c r="B23" s="40"/>
      <c r="C23" s="54"/>
      <c r="D23" s="54"/>
      <c r="E23" s="54"/>
      <c r="F23" s="54"/>
      <c r="G23" s="25"/>
    </row>
    <row r="24" spans="2:10" x14ac:dyDescent="0.3">
      <c r="B24" s="40"/>
      <c r="C24" s="54"/>
      <c r="D24" s="54"/>
      <c r="E24" s="54"/>
      <c r="F24" s="54"/>
      <c r="G24" s="25"/>
    </row>
    <row r="25" spans="2:10" x14ac:dyDescent="0.3">
      <c r="B25" s="40"/>
      <c r="C25" s="54"/>
      <c r="D25" s="54"/>
      <c r="E25" s="54"/>
      <c r="F25" s="54"/>
      <c r="G25" s="25"/>
    </row>
    <row r="26" spans="2:10" x14ac:dyDescent="0.3">
      <c r="B26" s="41"/>
      <c r="C26" s="55"/>
      <c r="D26" s="55"/>
      <c r="E26" s="55"/>
      <c r="F26" s="55"/>
      <c r="G26" s="28"/>
    </row>
    <row r="30" spans="2:10" ht="15.6" customHeight="1" x14ac:dyDescent="0.3">
      <c r="E30" s="58" t="s">
        <v>43</v>
      </c>
      <c r="F30" s="59"/>
      <c r="G30" s="60"/>
    </row>
    <row r="31" spans="2:10" x14ac:dyDescent="0.3">
      <c r="E31" s="61" t="s">
        <v>44</v>
      </c>
      <c r="F31" s="62"/>
      <c r="G31" s="63"/>
    </row>
    <row r="32" spans="2:10" x14ac:dyDescent="0.3">
      <c r="E32" s="47"/>
      <c r="F32" s="24"/>
      <c r="G32" s="25"/>
    </row>
    <row r="33" spans="5:7" x14ac:dyDescent="0.3">
      <c r="E33" s="47"/>
      <c r="F33" s="49"/>
      <c r="G33" s="50"/>
    </row>
    <row r="34" spans="5:7" x14ac:dyDescent="0.3">
      <c r="E34" s="48"/>
      <c r="F34" s="51" t="s">
        <v>45</v>
      </c>
      <c r="G34" s="52">
        <f ca="1">TODAY()</f>
        <v>43299</v>
      </c>
    </row>
  </sheetData>
  <sheetProtection password="DF1E" sheet="1" objects="1" scenarios="1"/>
  <mergeCells count="29">
    <mergeCell ref="C6:G6"/>
    <mergeCell ref="E30:G30"/>
    <mergeCell ref="E31:G31"/>
    <mergeCell ref="B1:C1"/>
    <mergeCell ref="B2:C2"/>
    <mergeCell ref="B3:C3"/>
    <mergeCell ref="D3:G3"/>
    <mergeCell ref="B4:C4"/>
    <mergeCell ref="D4:G4"/>
    <mergeCell ref="C21:F21"/>
    <mergeCell ref="C14:F14"/>
    <mergeCell ref="C15:F15"/>
    <mergeCell ref="C16:F16"/>
    <mergeCell ref="C17:F17"/>
    <mergeCell ref="C12:F12"/>
    <mergeCell ref="C13:F13"/>
    <mergeCell ref="C18:F18"/>
    <mergeCell ref="C19:F19"/>
    <mergeCell ref="C20:F20"/>
    <mergeCell ref="C7:F7"/>
    <mergeCell ref="C8:F8"/>
    <mergeCell ref="C9:F9"/>
    <mergeCell ref="C10:F10"/>
    <mergeCell ref="C11:F11"/>
    <mergeCell ref="C22:F22"/>
    <mergeCell ref="C23:F23"/>
    <mergeCell ref="C24:F24"/>
    <mergeCell ref="C25:F25"/>
    <mergeCell ref="C26:F26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76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>
        <v>15</v>
      </c>
      <c r="E5" s="42"/>
      <c r="F5" s="42"/>
      <c r="G5" s="43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77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50</v>
      </c>
      <c r="D9" s="39">
        <v>100</v>
      </c>
      <c r="E9" s="38" t="s">
        <v>18</v>
      </c>
      <c r="F9" s="10">
        <f>D9-((D9/100)*$D$5)</f>
        <v>85</v>
      </c>
      <c r="G9" s="10">
        <f>D9+((D9/100)*$D$5)</f>
        <v>115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80</v>
      </c>
      <c r="D10" s="39">
        <v>100</v>
      </c>
      <c r="E10" s="11" t="str">
        <f>E9</f>
        <v>giorni (gg)</v>
      </c>
      <c r="F10" s="10">
        <f t="shared" ref="F10:F15" si="0">D10-((D10/100)*$D$5)</f>
        <v>85</v>
      </c>
      <c r="G10" s="10">
        <f>D10+((D10/100)*$D$5)</f>
        <v>115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80</v>
      </c>
      <c r="D11" s="39">
        <v>100</v>
      </c>
      <c r="E11" s="11" t="str">
        <f t="shared" ref="E11:E15" si="1">E10</f>
        <v>giorni (gg)</v>
      </c>
      <c r="F11" s="10">
        <f t="shared" si="0"/>
        <v>85</v>
      </c>
      <c r="G11" s="10">
        <f>D11+((D11/100)*$D$5)</f>
        <v>115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100</v>
      </c>
      <c r="E12" s="11" t="str">
        <f t="shared" si="1"/>
        <v>giorni (gg)</v>
      </c>
      <c r="F12" s="10">
        <f t="shared" si="0"/>
        <v>85</v>
      </c>
      <c r="G12" s="10">
        <f t="shared" ref="G12:G15" si="2">D12+((D12/100)*$D$5)</f>
        <v>115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100</v>
      </c>
      <c r="E13" s="11" t="str">
        <f t="shared" si="1"/>
        <v>giorni (gg)</v>
      </c>
      <c r="F13" s="10">
        <f t="shared" si="0"/>
        <v>85</v>
      </c>
      <c r="G13" s="10">
        <f t="shared" si="2"/>
        <v>115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100</v>
      </c>
      <c r="E14" s="11" t="str">
        <f t="shared" si="1"/>
        <v>giorni (gg)</v>
      </c>
      <c r="F14" s="10">
        <f t="shared" si="0"/>
        <v>85</v>
      </c>
      <c r="G14" s="10">
        <f t="shared" si="2"/>
        <v>115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100</v>
      </c>
      <c r="E15" s="11" t="str">
        <f t="shared" si="1"/>
        <v>giorni (gg)</v>
      </c>
      <c r="F15" s="10">
        <f t="shared" si="0"/>
        <v>85</v>
      </c>
      <c r="G15" s="10">
        <f t="shared" si="2"/>
        <v>115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78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 t="s">
        <v>19</v>
      </c>
      <c r="E5" s="44"/>
      <c r="F5" s="44"/>
      <c r="G5" s="4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79</v>
      </c>
      <c r="D7" s="14" t="s">
        <v>80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18</v>
      </c>
      <c r="D9" s="39">
        <v>20</v>
      </c>
      <c r="E9" s="38" t="s">
        <v>21</v>
      </c>
      <c r="F9" s="10">
        <f>(C9/D9)*100</f>
        <v>90</v>
      </c>
      <c r="G9" s="10">
        <f>100-F9</f>
        <v>10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4</v>
      </c>
      <c r="D10" s="39">
        <v>4</v>
      </c>
      <c r="E10" s="11" t="str">
        <f>E9</f>
        <v>numero (n)</v>
      </c>
      <c r="F10" s="10">
        <f t="shared" ref="F10:F15" si="0">(C10/D10)*100</f>
        <v>100</v>
      </c>
      <c r="G10" s="10">
        <f t="shared" ref="G10:G15" si="1">100-F10</f>
        <v>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4</v>
      </c>
      <c r="D11" s="39">
        <v>4</v>
      </c>
      <c r="E11" s="11" t="str">
        <f t="shared" ref="E11:E15" si="2">E10</f>
        <v>numero (n)</v>
      </c>
      <c r="F11" s="10">
        <f t="shared" si="0"/>
        <v>100</v>
      </c>
      <c r="G11" s="10">
        <f t="shared" si="1"/>
        <v>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81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 t="s">
        <v>19</v>
      </c>
      <c r="E5" s="44"/>
      <c r="F5" s="44"/>
      <c r="G5" s="4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83</v>
      </c>
      <c r="D7" s="14" t="s">
        <v>84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10</v>
      </c>
      <c r="D9" s="39">
        <v>10</v>
      </c>
      <c r="E9" s="38" t="s">
        <v>82</v>
      </c>
      <c r="F9" s="10">
        <f>(C9/D9)*100</f>
        <v>100</v>
      </c>
      <c r="G9" s="10">
        <f>100-F9</f>
        <v>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10</v>
      </c>
      <c r="D10" s="39">
        <v>10</v>
      </c>
      <c r="E10" s="11" t="str">
        <f>E9</f>
        <v>percentuale (%)</v>
      </c>
      <c r="F10" s="10">
        <f t="shared" ref="F10:F15" si="0">(C10/D10)*100</f>
        <v>100</v>
      </c>
      <c r="G10" s="10">
        <f t="shared" ref="G10:G15" si="1">100-F10</f>
        <v>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8</v>
      </c>
      <c r="D11" s="39">
        <v>10</v>
      </c>
      <c r="E11" s="11" t="str">
        <f t="shared" ref="E11:E15" si="2">E10</f>
        <v>percentuale (%)</v>
      </c>
      <c r="F11" s="10">
        <f t="shared" si="0"/>
        <v>80</v>
      </c>
      <c r="G11" s="10">
        <f t="shared" si="1"/>
        <v>20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percentuale (%)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percentuale (%)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percentuale (%)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percentuale (%)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85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>
        <v>20</v>
      </c>
      <c r="E5" s="44"/>
      <c r="F5" s="44"/>
      <c r="G5" s="4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86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160</v>
      </c>
      <c r="D9" s="39">
        <v>80</v>
      </c>
      <c r="E9" s="38" t="s">
        <v>18</v>
      </c>
      <c r="F9" s="10">
        <f>D9-((D9/100)*$D$5)</f>
        <v>64</v>
      </c>
      <c r="G9" s="10">
        <f>D9+((D9/100)*$D$5)</f>
        <v>96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80</v>
      </c>
      <c r="D10" s="39">
        <v>80</v>
      </c>
      <c r="E10" s="11" t="str">
        <f>E9</f>
        <v>giorni (gg)</v>
      </c>
      <c r="F10" s="10">
        <f t="shared" ref="F10:F15" si="0">D10-((D10/100)*$D$5)</f>
        <v>64</v>
      </c>
      <c r="G10" s="10">
        <f>D10+((D10/100)*$D$5)</f>
        <v>96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80</v>
      </c>
      <c r="D11" s="39">
        <v>80</v>
      </c>
      <c r="E11" s="11" t="str">
        <f t="shared" ref="E11:E15" si="1">E10</f>
        <v>giorni (gg)</v>
      </c>
      <c r="F11" s="10">
        <f t="shared" si="0"/>
        <v>64</v>
      </c>
      <c r="G11" s="10">
        <f>D11+((D11/100)*$D$5)</f>
        <v>96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80</v>
      </c>
      <c r="E12" s="11" t="str">
        <f t="shared" si="1"/>
        <v>giorni (gg)</v>
      </c>
      <c r="F12" s="10">
        <f t="shared" si="0"/>
        <v>64</v>
      </c>
      <c r="G12" s="10">
        <f t="shared" ref="G12:G15" si="2">D12+((D12/100)*$D$5)</f>
        <v>96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80</v>
      </c>
      <c r="E13" s="11" t="str">
        <f t="shared" si="1"/>
        <v>giorni (gg)</v>
      </c>
      <c r="F13" s="10">
        <f t="shared" si="0"/>
        <v>64</v>
      </c>
      <c r="G13" s="10">
        <f t="shared" si="2"/>
        <v>96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80</v>
      </c>
      <c r="E14" s="11" t="str">
        <f t="shared" si="1"/>
        <v>giorni (gg)</v>
      </c>
      <c r="F14" s="10">
        <f t="shared" si="0"/>
        <v>64</v>
      </c>
      <c r="G14" s="10">
        <f t="shared" si="2"/>
        <v>96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80</v>
      </c>
      <c r="E15" s="11" t="str">
        <f t="shared" si="1"/>
        <v>giorni (gg)</v>
      </c>
      <c r="F15" s="10">
        <f t="shared" si="0"/>
        <v>64</v>
      </c>
      <c r="G15" s="10">
        <f t="shared" si="2"/>
        <v>96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87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 t="s">
        <v>19</v>
      </c>
      <c r="E5" s="44"/>
      <c r="F5" s="44"/>
      <c r="G5" s="4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73</v>
      </c>
      <c r="D7" s="14" t="s">
        <v>74</v>
      </c>
      <c r="E7" s="13" t="s">
        <v>4</v>
      </c>
      <c r="F7" s="79" t="s">
        <v>87</v>
      </c>
      <c r="G7" s="80"/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81" t="s">
        <v>16</v>
      </c>
      <c r="G8" s="82"/>
      <c r="H8" s="16"/>
    </row>
    <row r="9" spans="2:14" x14ac:dyDescent="0.3">
      <c r="B9" s="9">
        <v>2014</v>
      </c>
      <c r="C9" s="37">
        <v>160</v>
      </c>
      <c r="D9" s="39">
        <v>10</v>
      </c>
      <c r="E9" s="38" t="s">
        <v>17</v>
      </c>
      <c r="F9" s="77">
        <f>C9/D9</f>
        <v>16</v>
      </c>
      <c r="G9" s="78"/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80</v>
      </c>
      <c r="D10" s="39">
        <v>10</v>
      </c>
      <c r="E10" s="11" t="str">
        <f>E9</f>
        <v>Euro (€)</v>
      </c>
      <c r="F10" s="77">
        <f t="shared" ref="F10:F15" si="0">C10/D10</f>
        <v>8</v>
      </c>
      <c r="G10" s="78"/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80</v>
      </c>
      <c r="D11" s="39">
        <v>10</v>
      </c>
      <c r="E11" s="11" t="str">
        <f t="shared" ref="E11:E15" si="1">E10</f>
        <v>Euro (€)</v>
      </c>
      <c r="F11" s="77">
        <f t="shared" si="0"/>
        <v>8</v>
      </c>
      <c r="G11" s="78"/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1"/>
        <v>Euro (€)</v>
      </c>
      <c r="F12" s="77" t="e">
        <f t="shared" si="0"/>
        <v>#DIV/0!</v>
      </c>
      <c r="G12" s="78"/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1"/>
        <v>Euro (€)</v>
      </c>
      <c r="F13" s="77" t="e">
        <f t="shared" si="0"/>
        <v>#DIV/0!</v>
      </c>
      <c r="G13" s="78"/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1"/>
        <v>Euro (€)</v>
      </c>
      <c r="F14" s="77" t="e">
        <f t="shared" si="0"/>
        <v>#DIV/0!</v>
      </c>
      <c r="G14" s="78"/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1"/>
        <v>Euro (€)</v>
      </c>
      <c r="F15" s="77" t="e">
        <f t="shared" si="0"/>
        <v>#DIV/0!</v>
      </c>
      <c r="G15" s="78"/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16">
    <mergeCell ref="B1:C1"/>
    <mergeCell ref="B2:C2"/>
    <mergeCell ref="B3:C3"/>
    <mergeCell ref="D3:G3"/>
    <mergeCell ref="B4:C4"/>
    <mergeCell ref="D4:G4"/>
    <mergeCell ref="F12:G12"/>
    <mergeCell ref="F13:G13"/>
    <mergeCell ref="F14:G14"/>
    <mergeCell ref="F15:G15"/>
    <mergeCell ref="B5:C5"/>
    <mergeCell ref="F7:G7"/>
    <mergeCell ref="F8:G8"/>
    <mergeCell ref="F9:G9"/>
    <mergeCell ref="F10:G10"/>
    <mergeCell ref="F11:G11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89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 t="s">
        <v>19</v>
      </c>
      <c r="E5" s="44"/>
      <c r="F5" s="44"/>
      <c r="G5" s="4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90</v>
      </c>
      <c r="D7" s="14" t="s">
        <v>88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2</v>
      </c>
      <c r="D9" s="39">
        <v>20</v>
      </c>
      <c r="E9" s="38" t="s">
        <v>21</v>
      </c>
      <c r="F9" s="10">
        <f>(C9/D9)*100</f>
        <v>10</v>
      </c>
      <c r="G9" s="10">
        <f>100-F9</f>
        <v>90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0</v>
      </c>
      <c r="D10" s="39">
        <v>4</v>
      </c>
      <c r="E10" s="11" t="str">
        <f>E9</f>
        <v>numero (n)</v>
      </c>
      <c r="F10" s="10">
        <f t="shared" ref="F10:F15" si="0">(C10/D10)*100</f>
        <v>0</v>
      </c>
      <c r="G10" s="10">
        <f t="shared" ref="G10:G15" si="1">100-F10</f>
        <v>100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0</v>
      </c>
      <c r="D11" s="39">
        <v>4</v>
      </c>
      <c r="E11" s="11" t="str">
        <f t="shared" ref="E11:E15" si="2">E10</f>
        <v>numero (n)</v>
      </c>
      <c r="F11" s="10">
        <f t="shared" si="0"/>
        <v>0</v>
      </c>
      <c r="G11" s="10">
        <f t="shared" si="1"/>
        <v>100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92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>
        <v>25</v>
      </c>
      <c r="E5" s="44"/>
      <c r="F5" s="44"/>
      <c r="G5" s="4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91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75</v>
      </c>
      <c r="D9" s="39">
        <v>100</v>
      </c>
      <c r="E9" s="38" t="s">
        <v>21</v>
      </c>
      <c r="F9" s="10">
        <f>D9-((D9/100)*$D$5)</f>
        <v>75</v>
      </c>
      <c r="G9" s="10">
        <v>100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71.5</v>
      </c>
      <c r="D10" s="39">
        <v>100</v>
      </c>
      <c r="E10" s="11" t="str">
        <f>E9</f>
        <v>numero (n)</v>
      </c>
      <c r="F10" s="10">
        <f t="shared" ref="F10:F15" si="0">D10-((D10/100)*$D$5)</f>
        <v>75</v>
      </c>
      <c r="G10" s="10">
        <v>100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85</v>
      </c>
      <c r="D11" s="39">
        <v>100</v>
      </c>
      <c r="E11" s="11" t="str">
        <f t="shared" ref="E11:E15" si="1">E10</f>
        <v>numero (n)</v>
      </c>
      <c r="F11" s="10">
        <f t="shared" si="0"/>
        <v>75</v>
      </c>
      <c r="G11" s="10">
        <v>100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100</v>
      </c>
      <c r="E12" s="11" t="str">
        <f t="shared" si="1"/>
        <v>numero (n)</v>
      </c>
      <c r="F12" s="10">
        <f t="shared" si="0"/>
        <v>75</v>
      </c>
      <c r="G12" s="10">
        <v>100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100</v>
      </c>
      <c r="E13" s="11" t="str">
        <f t="shared" si="1"/>
        <v>numero (n)</v>
      </c>
      <c r="F13" s="10">
        <f t="shared" si="0"/>
        <v>75</v>
      </c>
      <c r="G13" s="10">
        <v>100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100</v>
      </c>
      <c r="E14" s="11" t="str">
        <f t="shared" si="1"/>
        <v>numero (n)</v>
      </c>
      <c r="F14" s="10">
        <f t="shared" si="0"/>
        <v>75</v>
      </c>
      <c r="G14" s="10">
        <v>100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100</v>
      </c>
      <c r="E15" s="11" t="str">
        <f t="shared" si="1"/>
        <v>numero (n)</v>
      </c>
      <c r="F15" s="10">
        <f t="shared" si="0"/>
        <v>75</v>
      </c>
      <c r="G15" s="10">
        <v>100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2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>
        <v>10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14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185000</v>
      </c>
      <c r="D9" s="39">
        <v>200000</v>
      </c>
      <c r="E9" s="38" t="s">
        <v>17</v>
      </c>
      <c r="F9" s="10">
        <f>D9-((D9/100)*$D$5)</f>
        <v>180000</v>
      </c>
      <c r="G9" s="10">
        <f>D9+((D9/100)*$D$5)</f>
        <v>220000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195000</v>
      </c>
      <c r="D10" s="39">
        <v>200000</v>
      </c>
      <c r="E10" s="11" t="str">
        <f>E9</f>
        <v>Euro (€)</v>
      </c>
      <c r="F10" s="10">
        <f>D10-((D10/100)*$D$5)</f>
        <v>180000</v>
      </c>
      <c r="G10" s="10">
        <f>D10+((D10/100)*$D$5)</f>
        <v>220000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210000</v>
      </c>
      <c r="D11" s="39">
        <v>200000</v>
      </c>
      <c r="E11" s="11" t="str">
        <f t="shared" ref="E11:E15" si="0">E10</f>
        <v>Euro (€)</v>
      </c>
      <c r="F11" s="10">
        <f>D11-((D11/100)*$D$5)</f>
        <v>180000</v>
      </c>
      <c r="G11" s="10">
        <f>D11+((D11/100)*$D$5)</f>
        <v>220000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>
        <v>210000</v>
      </c>
      <c r="D12" s="39">
        <v>200000</v>
      </c>
      <c r="E12" s="11" t="str">
        <f t="shared" si="0"/>
        <v>Euro (€)</v>
      </c>
      <c r="F12" s="10">
        <f t="shared" ref="F12:F15" si="1">D12-((D12/100)*$D$5)</f>
        <v>180000</v>
      </c>
      <c r="G12" s="10">
        <f t="shared" ref="G12:G15" si="2">D12+((D12/100)*$D$5)</f>
        <v>220000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200000</v>
      </c>
      <c r="E13" s="11" t="str">
        <f t="shared" si="0"/>
        <v>Euro (€)</v>
      </c>
      <c r="F13" s="10">
        <f t="shared" si="1"/>
        <v>180000</v>
      </c>
      <c r="G13" s="10">
        <f t="shared" si="2"/>
        <v>220000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200000</v>
      </c>
      <c r="E14" s="11" t="str">
        <f t="shared" si="0"/>
        <v>Euro (€)</v>
      </c>
      <c r="F14" s="10">
        <f t="shared" si="1"/>
        <v>180000</v>
      </c>
      <c r="G14" s="10">
        <f t="shared" si="2"/>
        <v>220000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200000</v>
      </c>
      <c r="E15" s="11" t="str">
        <f t="shared" si="0"/>
        <v>Euro (€)</v>
      </c>
      <c r="F15" s="10">
        <f t="shared" si="1"/>
        <v>180000</v>
      </c>
      <c r="G15" s="10">
        <f t="shared" si="2"/>
        <v>220000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D4:G4"/>
    <mergeCell ref="D3:G3"/>
    <mergeCell ref="B3:C3"/>
    <mergeCell ref="B4:C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47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 t="s">
        <v>19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61</v>
      </c>
      <c r="D7" s="14" t="s">
        <v>62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150</v>
      </c>
      <c r="D9" s="39">
        <v>2350</v>
      </c>
      <c r="E9" s="38" t="s">
        <v>21</v>
      </c>
      <c r="F9" s="10">
        <f>(C9/D9)*100</f>
        <v>6.3829787234042552</v>
      </c>
      <c r="G9" s="10">
        <f>100-F9</f>
        <v>93.61702127659575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250</v>
      </c>
      <c r="D10" s="39">
        <v>2350</v>
      </c>
      <c r="E10" s="11" t="str">
        <f>E9</f>
        <v>numero (n)</v>
      </c>
      <c r="F10" s="10">
        <f t="shared" ref="F10:F15" si="0">(C10/D10)*100</f>
        <v>10.638297872340425</v>
      </c>
      <c r="G10" s="10">
        <f t="shared" ref="G10:G15" si="1">100-F10</f>
        <v>89.361702127659569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450</v>
      </c>
      <c r="D11" s="39">
        <v>2350</v>
      </c>
      <c r="E11" s="11" t="str">
        <f t="shared" ref="E11:E15" si="2">E10</f>
        <v>numero (n)</v>
      </c>
      <c r="F11" s="10">
        <f t="shared" si="0"/>
        <v>19.148936170212767</v>
      </c>
      <c r="G11" s="10">
        <f t="shared" si="1"/>
        <v>80.851063829787236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48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 t="s">
        <v>19</v>
      </c>
      <c r="E5" s="42"/>
      <c r="F5" s="42"/>
      <c r="G5" s="43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64</v>
      </c>
      <c r="D7" s="14" t="s">
        <v>63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1500</v>
      </c>
      <c r="D9" s="39">
        <v>18800</v>
      </c>
      <c r="E9" s="38" t="s">
        <v>21</v>
      </c>
      <c r="F9" s="10">
        <f>(C9/D9)*100</f>
        <v>7.9787234042553195</v>
      </c>
      <c r="G9" s="10">
        <f>100-F9</f>
        <v>92.021276595744681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2550</v>
      </c>
      <c r="D10" s="39">
        <v>18800</v>
      </c>
      <c r="E10" s="11" t="str">
        <f>E9</f>
        <v>numero (n)</v>
      </c>
      <c r="F10" s="10">
        <f t="shared" ref="F10:F15" si="0">(C10/D10)*100</f>
        <v>13.563829787234042</v>
      </c>
      <c r="G10" s="10">
        <f t="shared" ref="G10:G15" si="1">100-F10</f>
        <v>86.436170212765958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3650</v>
      </c>
      <c r="D11" s="39">
        <v>18800</v>
      </c>
      <c r="E11" s="11" t="str">
        <f t="shared" ref="E11:E15" si="2">E10</f>
        <v>numero (n)</v>
      </c>
      <c r="F11" s="10">
        <f t="shared" si="0"/>
        <v>19.414893617021274</v>
      </c>
      <c r="G11" s="10">
        <f t="shared" si="1"/>
        <v>80.585106382978722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65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 t="s">
        <v>19</v>
      </c>
      <c r="E5" s="42"/>
      <c r="F5" s="42"/>
      <c r="G5" s="43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66</v>
      </c>
      <c r="D7" s="14" t="s">
        <v>67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250</v>
      </c>
      <c r="D9" s="39">
        <v>18800</v>
      </c>
      <c r="E9" s="38" t="s">
        <v>21</v>
      </c>
      <c r="F9" s="10">
        <f>(C9/D9)*100</f>
        <v>1.3297872340425532</v>
      </c>
      <c r="G9" s="10">
        <f>100-F9</f>
        <v>98.670212765957444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350</v>
      </c>
      <c r="D10" s="39">
        <v>18800</v>
      </c>
      <c r="E10" s="11" t="str">
        <f>E9</f>
        <v>numero (n)</v>
      </c>
      <c r="F10" s="10">
        <f t="shared" ref="F10:F15" si="0">(C10/D10)*100</f>
        <v>1.8617021276595744</v>
      </c>
      <c r="G10" s="10">
        <f t="shared" ref="G10:G15" si="1">100-F10</f>
        <v>98.138297872340431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1600</v>
      </c>
      <c r="D11" s="39">
        <v>18800</v>
      </c>
      <c r="E11" s="11" t="str">
        <f t="shared" ref="E11:E15" si="2">E10</f>
        <v>numero (n)</v>
      </c>
      <c r="F11" s="10">
        <f t="shared" si="0"/>
        <v>8.5106382978723403</v>
      </c>
      <c r="G11" s="10">
        <f t="shared" si="1"/>
        <v>91.489361702127667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68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 t="s">
        <v>19</v>
      </c>
      <c r="E5" s="42"/>
      <c r="F5" s="42"/>
      <c r="G5" s="43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69</v>
      </c>
      <c r="D7" s="14" t="s">
        <v>70</v>
      </c>
      <c r="E7" s="13" t="s">
        <v>4</v>
      </c>
      <c r="F7" s="14" t="s">
        <v>22</v>
      </c>
      <c r="G7" s="14" t="s">
        <v>23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12500</v>
      </c>
      <c r="D9" s="39">
        <v>18800</v>
      </c>
      <c r="E9" s="38" t="s">
        <v>21</v>
      </c>
      <c r="F9" s="10">
        <f>(C9/D9)*100</f>
        <v>66.489361702127653</v>
      </c>
      <c r="G9" s="10">
        <f>100-F9</f>
        <v>33.510638297872347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10000</v>
      </c>
      <c r="D10" s="39">
        <v>18800</v>
      </c>
      <c r="E10" s="11" t="str">
        <f>E9</f>
        <v>numero (n)</v>
      </c>
      <c r="F10" s="10">
        <f t="shared" ref="F10:F15" si="0">(C10/D10)*100</f>
        <v>53.191489361702125</v>
      </c>
      <c r="G10" s="10">
        <f t="shared" ref="G10:G15" si="1">100-F10</f>
        <v>46.808510638297875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15000</v>
      </c>
      <c r="D11" s="39">
        <v>18800</v>
      </c>
      <c r="E11" s="11" t="str">
        <f t="shared" ref="E11:E15" si="2">E10</f>
        <v>numero (n)</v>
      </c>
      <c r="F11" s="10">
        <f t="shared" si="0"/>
        <v>79.787234042553195</v>
      </c>
      <c r="G11" s="10">
        <f t="shared" si="1"/>
        <v>20.212765957446805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93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>
        <v>25</v>
      </c>
      <c r="E5" s="44"/>
      <c r="F5" s="44"/>
      <c r="G5" s="4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94</v>
      </c>
      <c r="D7" s="14" t="s">
        <v>95</v>
      </c>
      <c r="E7" s="13" t="s">
        <v>4</v>
      </c>
      <c r="F7" s="14" t="s">
        <v>96</v>
      </c>
      <c r="G7" s="14" t="s">
        <v>93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2</v>
      </c>
      <c r="D9" s="39">
        <v>2</v>
      </c>
      <c r="E9" s="38" t="s">
        <v>21</v>
      </c>
      <c r="F9" s="10">
        <v>10</v>
      </c>
      <c r="G9" s="10">
        <f>((C9+D9)/F9)*100</f>
        <v>40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1</v>
      </c>
      <c r="D10" s="39">
        <v>0</v>
      </c>
      <c r="E10" s="11" t="str">
        <f>E9</f>
        <v>numero (n)</v>
      </c>
      <c r="F10" s="10">
        <v>10</v>
      </c>
      <c r="G10" s="10">
        <f t="shared" ref="G10:G15" si="0">((C10+D10)/F10)*100</f>
        <v>10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1</v>
      </c>
      <c r="D11" s="39">
        <v>1</v>
      </c>
      <c r="E11" s="11" t="str">
        <f t="shared" ref="E11:E15" si="1">E10</f>
        <v>numero (n)</v>
      </c>
      <c r="F11" s="10">
        <v>10</v>
      </c>
      <c r="G11" s="10">
        <f t="shared" si="0"/>
        <v>20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1"/>
        <v>numero (n)</v>
      </c>
      <c r="F12" s="10"/>
      <c r="G12" s="10" t="e">
        <f t="shared" si="0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1"/>
        <v>numero (n)</v>
      </c>
      <c r="F13" s="10"/>
      <c r="G13" s="10" t="e">
        <f t="shared" si="0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1"/>
        <v>numero (n)</v>
      </c>
      <c r="F14" s="10"/>
      <c r="G14" s="10" t="e">
        <f t="shared" si="0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1"/>
        <v>numero (n)</v>
      </c>
      <c r="F15" s="10"/>
      <c r="G15" s="10" t="e">
        <f t="shared" si="0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colBreaks count="1" manualBreakCount="1">
    <brk id="5" max="2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72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 t="s">
        <v>19</v>
      </c>
      <c r="E5" s="34"/>
      <c r="F5" s="34"/>
      <c r="G5" s="3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73</v>
      </c>
      <c r="D7" s="14" t="s">
        <v>74</v>
      </c>
      <c r="E7" s="13" t="s">
        <v>4</v>
      </c>
      <c r="F7" s="79" t="s">
        <v>75</v>
      </c>
      <c r="G7" s="80"/>
    </row>
    <row r="8" spans="2:14" s="8" customFormat="1" ht="30" customHeight="1" x14ac:dyDescent="0.3">
      <c r="B8" s="33" t="s">
        <v>12</v>
      </c>
      <c r="C8" s="33" t="s">
        <v>13</v>
      </c>
      <c r="D8" s="33" t="s">
        <v>13</v>
      </c>
      <c r="E8" s="33" t="s">
        <v>15</v>
      </c>
      <c r="F8" s="81" t="s">
        <v>16</v>
      </c>
      <c r="G8" s="82"/>
      <c r="H8" s="16"/>
    </row>
    <row r="9" spans="2:14" x14ac:dyDescent="0.3">
      <c r="B9" s="9">
        <v>2014</v>
      </c>
      <c r="C9" s="37">
        <v>450000</v>
      </c>
      <c r="D9" s="39">
        <v>10</v>
      </c>
      <c r="E9" s="38" t="s">
        <v>17</v>
      </c>
      <c r="F9" s="77">
        <f>C9/D9</f>
        <v>45000</v>
      </c>
      <c r="G9" s="78"/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375000</v>
      </c>
      <c r="D10" s="39">
        <v>10</v>
      </c>
      <c r="E10" s="11" t="str">
        <f>E9</f>
        <v>Euro (€)</v>
      </c>
      <c r="F10" s="77">
        <f t="shared" ref="F10:F15" si="0">C10/D10</f>
        <v>37500</v>
      </c>
      <c r="G10" s="78"/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400000</v>
      </c>
      <c r="D11" s="39">
        <v>10</v>
      </c>
      <c r="E11" s="11" t="str">
        <f t="shared" ref="E11:E15" si="1">E10</f>
        <v>Euro (€)</v>
      </c>
      <c r="F11" s="77">
        <f t="shared" si="0"/>
        <v>40000</v>
      </c>
      <c r="G11" s="78"/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/>
      <c r="E12" s="11" t="str">
        <f t="shared" si="1"/>
        <v>Euro (€)</v>
      </c>
      <c r="F12" s="77" t="e">
        <f t="shared" si="0"/>
        <v>#DIV/0!</v>
      </c>
      <c r="G12" s="78"/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/>
      <c r="E13" s="11" t="str">
        <f t="shared" si="1"/>
        <v>Euro (€)</v>
      </c>
      <c r="F13" s="77" t="e">
        <f t="shared" si="0"/>
        <v>#DIV/0!</v>
      </c>
      <c r="G13" s="78"/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/>
      <c r="E14" s="11" t="str">
        <f t="shared" si="1"/>
        <v>Euro (€)</v>
      </c>
      <c r="F14" s="77" t="e">
        <f t="shared" si="0"/>
        <v>#DIV/0!</v>
      </c>
      <c r="G14" s="78"/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/>
      <c r="E15" s="11" t="str">
        <f t="shared" si="1"/>
        <v>Euro (€)</v>
      </c>
      <c r="F15" s="77" t="e">
        <f t="shared" si="0"/>
        <v>#DIV/0!</v>
      </c>
      <c r="G15" s="78"/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16">
    <mergeCell ref="F12:G12"/>
    <mergeCell ref="F13:G13"/>
    <mergeCell ref="F14:G14"/>
    <mergeCell ref="F15:G15"/>
    <mergeCell ref="F7:G7"/>
    <mergeCell ref="F8:G8"/>
    <mergeCell ref="F9:G9"/>
    <mergeCell ref="F10:G10"/>
    <mergeCell ref="F11:G11"/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colBreaks count="1" manualBreakCount="1">
    <brk id="5" max="2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5" t="str">
        <f>IDP!B1</f>
        <v>Organizzazione</v>
      </c>
      <c r="C1" s="76"/>
      <c r="D1" s="29"/>
      <c r="E1" s="29"/>
      <c r="F1" s="29"/>
      <c r="G1" s="32" t="str">
        <f>IDP!G1</f>
        <v>MOD 910_X2</v>
      </c>
    </row>
    <row r="2" spans="2:14" x14ac:dyDescent="0.3">
      <c r="B2" s="66" t="s">
        <v>8</v>
      </c>
      <c r="C2" s="66"/>
    </row>
    <row r="3" spans="2:14" x14ac:dyDescent="0.3">
      <c r="B3" s="67" t="s">
        <v>9</v>
      </c>
      <c r="C3" s="68"/>
      <c r="D3" s="69" t="str">
        <f>IDP!D3</f>
        <v>Gestione delle Risorse Umane R.U.</v>
      </c>
      <c r="E3" s="69"/>
      <c r="F3" s="69"/>
      <c r="G3" s="70"/>
    </row>
    <row r="4" spans="2:14" x14ac:dyDescent="0.3">
      <c r="B4" s="67" t="s">
        <v>10</v>
      </c>
      <c r="C4" s="68"/>
      <c r="D4" s="71" t="s">
        <v>53</v>
      </c>
      <c r="E4" s="71"/>
      <c r="F4" s="71"/>
      <c r="G4" s="72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3" t="s">
        <v>11</v>
      </c>
      <c r="C5" s="74"/>
      <c r="D5" s="36">
        <v>25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5</v>
      </c>
      <c r="C7" s="14" t="s">
        <v>6</v>
      </c>
      <c r="D7" s="14" t="s">
        <v>7</v>
      </c>
      <c r="E7" s="13" t="s">
        <v>4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12</v>
      </c>
      <c r="C8" s="33" t="s">
        <v>13</v>
      </c>
      <c r="D8" s="33" t="s">
        <v>20</v>
      </c>
      <c r="E8" s="33" t="s">
        <v>15</v>
      </c>
      <c r="F8" s="33" t="s">
        <v>16</v>
      </c>
      <c r="G8" s="33" t="s">
        <v>16</v>
      </c>
      <c r="H8" s="16"/>
    </row>
    <row r="9" spans="2:14" x14ac:dyDescent="0.3">
      <c r="B9" s="9">
        <v>2014</v>
      </c>
      <c r="C9" s="37">
        <v>35</v>
      </c>
      <c r="D9" s="39">
        <v>50</v>
      </c>
      <c r="E9" s="38" t="s">
        <v>21</v>
      </c>
      <c r="F9" s="10">
        <f>D9-((D9/100)*$D$5)</f>
        <v>37.5</v>
      </c>
      <c r="G9" s="10">
        <f>D9+((D9/100)*$D$5)</f>
        <v>62.5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7">
        <v>65</v>
      </c>
      <c r="D10" s="39">
        <v>50</v>
      </c>
      <c r="E10" s="11" t="str">
        <f>E9</f>
        <v>numero (n)</v>
      </c>
      <c r="F10" s="10">
        <f t="shared" ref="F10:F15" si="0">D10-((D10/100)*$D$5)</f>
        <v>37.5</v>
      </c>
      <c r="G10" s="10">
        <f>D10+((D10/100)*$D$5)</f>
        <v>62.5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7">
        <v>65</v>
      </c>
      <c r="D11" s="39">
        <v>50</v>
      </c>
      <c r="E11" s="11" t="str">
        <f t="shared" ref="E11:E15" si="1">E10</f>
        <v>numero (n)</v>
      </c>
      <c r="F11" s="10">
        <f t="shared" si="0"/>
        <v>37.5</v>
      </c>
      <c r="G11" s="10">
        <f>D11+((D11/100)*$D$5)</f>
        <v>62.5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7"/>
      <c r="D12" s="39">
        <v>50</v>
      </c>
      <c r="E12" s="11" t="str">
        <f t="shared" si="1"/>
        <v>numero (n)</v>
      </c>
      <c r="F12" s="10">
        <f t="shared" si="0"/>
        <v>37.5</v>
      </c>
      <c r="G12" s="10">
        <f t="shared" ref="G12:G15" si="2">D12+((D12/100)*$D$5)</f>
        <v>62.5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7"/>
      <c r="D13" s="39">
        <v>50</v>
      </c>
      <c r="E13" s="11" t="str">
        <f t="shared" si="1"/>
        <v>numero (n)</v>
      </c>
      <c r="F13" s="10">
        <f t="shared" si="0"/>
        <v>37.5</v>
      </c>
      <c r="G13" s="10">
        <f t="shared" si="2"/>
        <v>62.5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7"/>
      <c r="D14" s="39">
        <v>50</v>
      </c>
      <c r="E14" s="11" t="str">
        <f t="shared" si="1"/>
        <v>numero (n)</v>
      </c>
      <c r="F14" s="10">
        <f t="shared" si="0"/>
        <v>37.5</v>
      </c>
      <c r="G14" s="10">
        <f t="shared" si="2"/>
        <v>62.5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7"/>
      <c r="D15" s="39">
        <v>50</v>
      </c>
      <c r="E15" s="11" t="str">
        <f t="shared" si="1"/>
        <v>numero (n)</v>
      </c>
      <c r="F15" s="10">
        <f t="shared" si="0"/>
        <v>37.5</v>
      </c>
      <c r="G15" s="10">
        <f t="shared" si="2"/>
        <v>62.5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IDP</vt:lpstr>
      <vt:lpstr>IDP (1)</vt:lpstr>
      <vt:lpstr>IDP (2)</vt:lpstr>
      <vt:lpstr>IDP (3)</vt:lpstr>
      <vt:lpstr>IDP (4)</vt:lpstr>
      <vt:lpstr>IDP (5)</vt:lpstr>
      <vt:lpstr>IDP (6)</vt:lpstr>
      <vt:lpstr>IDP (7)</vt:lpstr>
      <vt:lpstr>IDP (8)</vt:lpstr>
      <vt:lpstr>IDP (9)</vt:lpstr>
      <vt:lpstr>IDP (10)</vt:lpstr>
      <vt:lpstr>IDP (11)</vt:lpstr>
      <vt:lpstr>IDP (12)</vt:lpstr>
      <vt:lpstr>IDP (13)</vt:lpstr>
      <vt:lpstr>IDP (14)</vt:lpstr>
      <vt:lpstr>IDP (15)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2018-07-18T15:12:19Z</dcterms:modified>
</cp:coreProperties>
</file>