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16"/>
  <workbookPr/>
  <mc:AlternateContent xmlns:mc="http://schemas.openxmlformats.org/markup-compatibility/2006">
    <mc:Choice Requires="x15">
      <x15ac:absPath xmlns:x15ac="http://schemas.microsoft.com/office/spreadsheetml/2010/11/ac" url="C:\Users\Nicola IWZ\Desktop\HIGH JACK\"/>
    </mc:Choice>
  </mc:AlternateContent>
  <xr:revisionPtr revIDLastSave="22" documentId="13_ncr:1_{FFA8496A-9F79-4DDC-859A-2CC276C51D31}" xr6:coauthVersionLast="47" xr6:coauthVersionMax="47" xr10:uidLastSave="{812A2F22-8DB4-43A0-B3F1-BB1F6F34CCCA}"/>
  <bookViews>
    <workbookView xWindow="28680" yWindow="-120" windowWidth="29040" windowHeight="15720" tabRatio="565" firstSheet="1" activeTab="2" xr2:uid="{00000000-000D-0000-FFFF-FFFF00000000}"/>
  </bookViews>
  <sheets>
    <sheet name="Intro &amp; copyright" sheetId="1" r:id="rId1"/>
    <sheet name="Mandatory ISMS requirements" sheetId="2" r:id="rId2"/>
    <sheet name="Annex A controls" sheetId="3" r:id="rId3"/>
    <sheet name="Metrics" sheetId="5" r:id="rId4"/>
  </sheets>
  <definedNames>
    <definedName name="__xlnm._FilterDatabase" localSheetId="2">'Annex A controls'!$A$2:$E$99</definedName>
    <definedName name="__xlnm._FilterDatabase_1">'Annex A controls'!$A$2:$E$99</definedName>
    <definedName name="__xlnm.Print_Titles" localSheetId="2">'Annex A controls'!$A$2:$IQ$2</definedName>
    <definedName name="Applicability">Metrics!$B$14:$B$16</definedName>
    <definedName name="_xlnm.Print_Area" localSheetId="2">'Annex A controls'!$B$1:$E$100</definedName>
    <definedName name="_xlnm.Print_Area" localSheetId="1">'Mandatory ISMS requirements'!$B$1:$E$61</definedName>
    <definedName name="_xlnm.Print_Area" localSheetId="3">Metrics!$B$2:$O$36</definedName>
    <definedName name="CMM">#REF!</definedName>
    <definedName name="ControlTotal">'Annex A controls'!$D$100</definedName>
    <definedName name="Excel_BuiltIn_Print_Area" localSheetId="1">'Mandatory ISMS requirements'!$B$1:$E$60</definedName>
    <definedName name="Excel_BuiltIn_Print_Titles" localSheetId="2">'Annex A controls'!$A$2:$IQ$2</definedName>
    <definedName name="_xlnm.Print_Titles" localSheetId="2">'Annex A controls'!$1:$2</definedName>
    <definedName name="_xlnm.Print_Titles" localSheetId="1">'Mandatory ISMS requirements'!$1:$2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1" i="2" l="1"/>
  <c r="D10" i="5" s="1"/>
  <c r="D100" i="3"/>
  <c r="E9" i="5" s="1"/>
  <c r="D4" i="5" l="1"/>
  <c r="D6" i="5"/>
  <c r="D5" i="5"/>
  <c r="D7" i="5"/>
  <c r="D3" i="5"/>
  <c r="D8" i="5"/>
  <c r="D9" i="5"/>
  <c r="E4" i="5"/>
  <c r="E6" i="5"/>
  <c r="E10" i="5"/>
  <c r="E3" i="5"/>
  <c r="E5" i="5"/>
  <c r="E7" i="5"/>
  <c r="E8" i="5"/>
  <c r="A64" i="2"/>
  <c r="A65" i="2"/>
  <c r="A66" i="2"/>
  <c r="A67" i="2"/>
  <c r="A68" i="2"/>
  <c r="A69" i="2"/>
  <c r="A70" i="2"/>
  <c r="A71" i="2"/>
  <c r="E11" i="5" l="1"/>
  <c r="A72" i="2"/>
  <c r="D11"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Gary@isect.com</author>
  </authors>
  <commentList>
    <comment ref="C2" authorId="0" shapeId="0" xr:uid="{00000000-0006-0000-0100-000001000000}">
      <text>
        <r>
          <rPr>
            <b/>
            <sz val="9"/>
            <color indexed="81"/>
            <rFont val="Tahoma"/>
            <family val="2"/>
          </rPr>
          <t xml:space="preserve">Gary@isect.com: </t>
        </r>
        <r>
          <rPr>
            <sz val="9"/>
            <color indexed="81"/>
            <rFont val="Tahoma"/>
            <family val="2"/>
          </rPr>
          <t xml:space="preserve">The wording here paraphrases the standard: refer to the standard for the official wording and additional explanations
</t>
        </r>
      </text>
    </comment>
    <comment ref="D2" authorId="0" shapeId="0" xr:uid="{00000000-0006-0000-0100-000002000000}">
      <text>
        <r>
          <rPr>
            <b/>
            <sz val="9"/>
            <color indexed="81"/>
            <rFont val="Tahoma"/>
            <family val="2"/>
          </rPr>
          <t xml:space="preserve">Gary@isect.com: </t>
        </r>
        <r>
          <rPr>
            <sz val="9"/>
            <color indexed="81"/>
            <rFont val="Tahoma"/>
            <family val="2"/>
          </rPr>
          <t>Use this column to record your progress towards implementing the ISMS.  See the metrics sheet for explanations of the levels</t>
        </r>
      </text>
    </comment>
    <comment ref="E2" authorId="0" shapeId="0" xr:uid="{00000000-0006-0000-0100-000003000000}">
      <text>
        <r>
          <rPr>
            <b/>
            <sz val="9"/>
            <color indexed="81"/>
            <rFont val="Tahoma"/>
            <family val="2"/>
          </rPr>
          <t>Gary@isect.com:</t>
        </r>
        <r>
          <rPr>
            <sz val="9"/>
            <color indexed="81"/>
            <rFont val="Tahoma"/>
            <family val="2"/>
          </rPr>
          <t xml:space="preserve">
Keep notes on the process, including references to any documentation that the auditors will probably want to check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2" authorId="0" shapeId="0" xr:uid="{00000000-0006-0000-0200-000001000000}">
      <text>
        <r>
          <rPr>
            <b/>
            <sz val="14"/>
            <color indexed="8"/>
            <rFont val="Tahoma"/>
            <family val="2"/>
          </rPr>
          <t>Select from drop down box</t>
        </r>
      </text>
    </comment>
  </commentList>
</comments>
</file>

<file path=xl/sharedStrings.xml><?xml version="1.0" encoding="utf-8"?>
<sst xmlns="http://schemas.openxmlformats.org/spreadsheetml/2006/main" count="529" uniqueCount="404">
  <si>
    <t>ISO/IEC 27001:2022 ISMS Status, 
Statement of Applicability (SoA) and
Controls Status (gap analysis) workbook</t>
  </si>
  <si>
    <t>Introduction</t>
  </si>
  <si>
    <t xml:space="preserve">This spreadsheet is used to record and track the status of your organization as you implement the mandatory and discretionary elements of ISO/IEC 27001.   </t>
  </si>
  <si>
    <r>
      <t xml:space="preserve">The main body of ISO/IEC 27001 formally specifies a number of mandatory requirements that </t>
    </r>
    <r>
      <rPr>
        <i/>
        <sz val="12"/>
        <rFont val="Calibri"/>
        <family val="2"/>
        <scheme val="minor"/>
      </rPr>
      <t>must</t>
    </r>
    <r>
      <rPr>
        <sz val="12"/>
        <rFont val="Calibri"/>
        <family val="2"/>
        <scheme val="minor"/>
      </rPr>
      <t xml:space="preserve"> be fulfilled in order for an </t>
    </r>
    <r>
      <rPr>
        <b/>
        <sz val="12"/>
        <rFont val="Calibri"/>
        <family val="2"/>
        <scheme val="minor"/>
      </rPr>
      <t>I</t>
    </r>
    <r>
      <rPr>
        <sz val="12"/>
        <rFont val="Calibri"/>
        <family val="2"/>
        <scheme val="minor"/>
      </rPr>
      <t xml:space="preserve">nformation </t>
    </r>
    <r>
      <rPr>
        <b/>
        <sz val="12"/>
        <rFont val="Calibri"/>
        <family val="2"/>
        <scheme val="minor"/>
      </rPr>
      <t>S</t>
    </r>
    <r>
      <rPr>
        <sz val="12"/>
        <rFont val="Calibri"/>
        <family val="2"/>
        <scheme val="minor"/>
      </rPr>
      <t xml:space="preserve">ecurity </t>
    </r>
    <r>
      <rPr>
        <b/>
        <sz val="12"/>
        <rFont val="Calibri"/>
        <family val="2"/>
        <scheme val="minor"/>
      </rPr>
      <t>M</t>
    </r>
    <r>
      <rPr>
        <sz val="12"/>
        <rFont val="Calibri"/>
        <family val="2"/>
        <scheme val="minor"/>
      </rPr>
      <t xml:space="preserve">anagement </t>
    </r>
    <r>
      <rPr>
        <b/>
        <sz val="12"/>
        <rFont val="Calibri"/>
        <family val="2"/>
        <scheme val="minor"/>
      </rPr>
      <t>S</t>
    </r>
    <r>
      <rPr>
        <sz val="12"/>
        <rFont val="Calibri"/>
        <family val="2"/>
        <scheme val="minor"/>
      </rPr>
      <t xml:space="preserve">ystem to be certified against the standard.   </t>
    </r>
    <r>
      <rPr>
        <b/>
        <sz val="12"/>
        <rFont val="Calibri"/>
        <family val="2"/>
        <scheme val="minor"/>
      </rPr>
      <t xml:space="preserve">All the mandatory requirements for certification concern the management system rather than the information risks and the security controls being managed.  </t>
    </r>
    <r>
      <rPr>
        <sz val="12"/>
        <rFont val="Calibri"/>
        <family val="2"/>
        <scheme val="minor"/>
      </rPr>
      <t>For example, the standard requires management to determine the organization's information security risks, assess them, decide how those risks are to be treated, treat them and monitor them, using the policies and procedures defined in the ISMS.  The standard does not mandate specific information security controls: the organization does that.</t>
    </r>
  </si>
  <si>
    <r>
      <t xml:space="preserve">However, Annex A to '27001 outlines a suite of information security controls that the management system would </t>
    </r>
    <r>
      <rPr>
        <i/>
        <sz val="12"/>
        <rFont val="Calibri"/>
        <family val="2"/>
        <scheme val="minor"/>
      </rPr>
      <t xml:space="preserve">typically </t>
    </r>
    <r>
      <rPr>
        <sz val="12"/>
        <rFont val="Calibri"/>
        <family val="2"/>
        <scheme val="minor"/>
      </rPr>
      <t xml:space="preserve">manage, provided they are in fact applicable to the organization (which depends on its information security risks).  The security controls in Annex A are explained in much more detail in ISO/IEC 27002:2022, and in various other standards, laws, regulations </t>
    </r>
    <r>
      <rPr>
        <i/>
        <sz val="12"/>
        <rFont val="Calibri"/>
        <family val="2"/>
        <scheme val="minor"/>
      </rPr>
      <t>etc.</t>
    </r>
  </si>
  <si>
    <t>Instructions</t>
  </si>
  <si>
    <r>
      <t xml:space="preserve">1.  Design and implement an ISMS complying with all the mandatory elements specified in the main body of ISO/IEC 27001, using the drop-down selectors on the status column of the </t>
    </r>
    <r>
      <rPr>
        <b/>
        <sz val="12"/>
        <rFont val="Calibri"/>
        <family val="2"/>
        <scheme val="minor"/>
      </rPr>
      <t xml:space="preserve">mandatory ISMS requirements sheet </t>
    </r>
    <r>
      <rPr>
        <sz val="12"/>
        <rFont val="Calibri"/>
        <family val="2"/>
        <scheme val="minor"/>
      </rPr>
      <t>to track and record your status against each of the requirements.</t>
    </r>
  </si>
  <si>
    <r>
      <t xml:space="preserve">2.  Identify and assess the information security risks facing those parts of the organization that are declared in scope for your ISMS, identifying any Annex A controls that are not applicable using the drop-down selectors in the status column of the </t>
    </r>
    <r>
      <rPr>
        <b/>
        <sz val="12"/>
        <rFont val="Calibri"/>
        <family val="2"/>
        <scheme val="minor"/>
      </rPr>
      <t>annex A controls sheet</t>
    </r>
    <r>
      <rPr>
        <sz val="12"/>
        <rFont val="Calibri"/>
        <family val="2"/>
        <scheme val="minor"/>
      </rPr>
      <t xml:space="preserve">.  Note: </t>
    </r>
    <r>
      <rPr>
        <b/>
        <sz val="12"/>
        <rFont val="Calibri"/>
        <family val="2"/>
        <scheme val="minor"/>
      </rPr>
      <t xml:space="preserve">do not feel constrained by Annex A!  </t>
    </r>
    <r>
      <rPr>
        <sz val="12"/>
        <rFont val="Calibri"/>
        <family val="2"/>
        <scheme val="minor"/>
      </rPr>
      <t>Adapt the sheet, modifying the wording and adding-in additional rows if you determine that other security controls are needed to treat your information security risks and obligations (</t>
    </r>
    <r>
      <rPr>
        <i/>
        <sz val="12"/>
        <rFont val="Calibri"/>
        <family val="2"/>
        <scheme val="minor"/>
      </rPr>
      <t xml:space="preserve">e.g. </t>
    </r>
    <r>
      <rPr>
        <sz val="12"/>
        <rFont val="Calibri"/>
        <family val="2"/>
        <scheme val="minor"/>
      </rPr>
      <t xml:space="preserve">ISO 22301, privacy laws, PCI-DSS </t>
    </r>
    <r>
      <rPr>
        <i/>
        <sz val="12"/>
        <rFont val="Calibri"/>
        <family val="2"/>
        <scheme val="minor"/>
      </rPr>
      <t>etc</t>
    </r>
    <r>
      <rPr>
        <sz val="12"/>
        <rFont val="Calibri"/>
        <family val="2"/>
        <scheme val="minor"/>
      </rPr>
      <t xml:space="preserve">.).  </t>
    </r>
    <r>
      <rPr>
        <b/>
        <sz val="12"/>
        <rFont val="Calibri"/>
        <family val="2"/>
        <scheme val="minor"/>
      </rPr>
      <t>Annex A is merely a guide, a starting point.</t>
    </r>
  </si>
  <si>
    <r>
      <t xml:space="preserve">3.  Systematically check and record the status of your security risks and controls, updating the status column of </t>
    </r>
    <r>
      <rPr>
        <b/>
        <sz val="12"/>
        <rFont val="Calibri"/>
        <family val="2"/>
        <scheme val="minor"/>
      </rPr>
      <t>Annex A sheet</t>
    </r>
    <r>
      <rPr>
        <sz val="12"/>
        <rFont val="Calibri"/>
        <family val="2"/>
        <scheme val="minor"/>
      </rPr>
      <t xml:space="preserve"> accordingly.</t>
    </r>
  </si>
  <si>
    <r>
      <t xml:space="preserve">4.  Once your ISMS is operating normally, the </t>
    </r>
    <r>
      <rPr>
        <b/>
        <sz val="12"/>
        <rFont val="Calibri"/>
        <family val="2"/>
        <scheme val="minor"/>
      </rPr>
      <t xml:space="preserve">metrics </t>
    </r>
    <r>
      <rPr>
        <sz val="12"/>
        <rFont val="Calibri"/>
        <family val="2"/>
        <scheme val="minor"/>
      </rPr>
      <t xml:space="preserve">are looking good and you have amassed sufficient evidence ("records"), it can be formally audited for compliance with '27001 by an accredited certification body.  They will check that your ISMS  fulfills the standard's mandatory requirements, and that your in-scope information security risks are being identified, treated and monitored according to the ISMS policies and procedures.  Thereafter, the spreadsheet should both be maintained </t>
    </r>
    <r>
      <rPr>
        <i/>
        <sz val="12"/>
        <rFont val="Calibri"/>
        <family val="2"/>
        <scheme val="minor"/>
      </rPr>
      <t xml:space="preserve">i.e. </t>
    </r>
    <r>
      <rPr>
        <sz val="12"/>
        <rFont val="Calibri"/>
        <family val="2"/>
        <scheme val="minor"/>
      </rPr>
      <t xml:space="preserve">updated when the information security risks or controls change, and periodically reviewed/audited.  </t>
    </r>
  </si>
  <si>
    <t>Document history and acknowledgements</t>
  </si>
  <si>
    <t>Bala Ramanan donated the original ISO/IEC 27001:2005 version of the 27001 requirements worksheet.   Joel Cort added the SoA worksheet.  Gary Hinson hacked it about for publication in the ISO27k Toolkit.</t>
  </si>
  <si>
    <t>Ed Hodgson updated the workbook for ISO/IEC 27001:2013.  Gary Hinson fiddled with the wording and formatting, splitting out the metrics and creating a simpler, generic version for the ISO27k Toolkit.</t>
  </si>
  <si>
    <t>Christian Breitenstrom updated the workbook to reflect ISO/IEC 27001:2022 and ISO/IEC 27002:2022.  Gary tidied it up a bit, ready for publication in the ISO27k Toolkit once ISO/IEC 27001:2022 is published.</t>
  </si>
  <si>
    <t>Copyright</t>
  </si>
  <si>
    <t>This work is copyright © 2022, ISO27k Forum, some rights reserved.  It is licensed under the Creative Commons Attribution-Noncommercial-Share Alike 3.0 License.  You are welcome to reproduce, circulate, use and create derivative works from this provided that (a) it is not sold or incorporated into a commercial product, (b) it is properly attributed to the ISO27k Forum at www.ISO27001security.com, and (c) any derivative works that are shared with third parties are subject the same copyright terms as this.</t>
  </si>
  <si>
    <r>
      <t>Note: you need licensed copies of both ISO/IEC 27001 and 27002 to make much sense of this</t>
    </r>
    <r>
      <rPr>
        <sz val="12"/>
        <rFont val="Calibri"/>
        <family val="2"/>
        <scheme val="minor"/>
      </rPr>
      <t xml:space="preserve">, and other ISO27k standards are also highly recommended.  </t>
    </r>
    <r>
      <rPr>
        <b/>
        <sz val="12"/>
        <rFont val="Calibri"/>
        <family val="2"/>
        <scheme val="minor"/>
      </rPr>
      <t xml:space="preserve">This workbook alone is not sufficient!  </t>
    </r>
    <r>
      <rPr>
        <sz val="12"/>
        <rFont val="Calibri"/>
        <family val="2"/>
        <scheme val="minor"/>
      </rPr>
      <t xml:space="preserve">In particular, we have paraphrased and shortened the wording of the standards in ways that may not entirely fulfill their meaning or intent.  The definitive references are the ISO27k standards, not this workbook. </t>
    </r>
  </si>
  <si>
    <t>Please visit ISO27001security.com for further advice and guidance on the ISO27k standards, including the ISO27k Forum and many other useful documents and templates in the ISO27k Toolkit:</t>
  </si>
  <si>
    <t>www.ISO27001security.com</t>
  </si>
  <si>
    <t>Status of ISO/IEC 27001 implementation</t>
  </si>
  <si>
    <t>Document number Annexure -1</t>
  </si>
  <si>
    <t>Section</t>
  </si>
  <si>
    <t>ISO/IEC 27001 requirement</t>
  </si>
  <si>
    <t>Status</t>
  </si>
  <si>
    <t>Notes</t>
  </si>
  <si>
    <t>Date 03/03/2025</t>
  </si>
  <si>
    <t>Rev. 0</t>
  </si>
  <si>
    <t>Context of the organisation</t>
  </si>
  <si>
    <t>Organisational context</t>
  </si>
  <si>
    <r>
      <t xml:space="preserve">Determine the organization's </t>
    </r>
    <r>
      <rPr>
        <b/>
        <sz val="10"/>
        <rFont val="Calibri"/>
        <family val="2"/>
        <scheme val="minor"/>
      </rPr>
      <t xml:space="preserve">ISMS objectives </t>
    </r>
    <r>
      <rPr>
        <sz val="10"/>
        <rFont val="Calibri"/>
        <family val="2"/>
        <scheme val="minor"/>
      </rPr>
      <t>and any issues that might affect its effectiveness</t>
    </r>
  </si>
  <si>
    <t>Managed</t>
  </si>
  <si>
    <t>Interested parties</t>
  </si>
  <si>
    <t>4.2 (a)</t>
  </si>
  <si>
    <r>
      <t xml:space="preserve">Identify </t>
    </r>
    <r>
      <rPr>
        <b/>
        <sz val="10"/>
        <rFont val="Calibri"/>
        <family val="2"/>
        <scheme val="minor"/>
      </rPr>
      <t xml:space="preserve">interested parties </t>
    </r>
    <r>
      <rPr>
        <sz val="10"/>
        <rFont val="Calibri"/>
        <family val="2"/>
        <scheme val="minor"/>
      </rPr>
      <t>including applicable laws, regulations, contracts</t>
    </r>
    <r>
      <rPr>
        <i/>
        <sz val="10"/>
        <rFont val="Calibri"/>
        <family val="2"/>
        <scheme val="minor"/>
      </rPr>
      <t xml:space="preserve"> etc</t>
    </r>
    <r>
      <rPr>
        <sz val="10"/>
        <rFont val="Calibri"/>
        <family val="2"/>
        <scheme val="minor"/>
      </rPr>
      <t>.</t>
    </r>
  </si>
  <si>
    <t>Optimized</t>
  </si>
  <si>
    <t>4.2 (b)</t>
  </si>
  <si>
    <r>
      <t xml:space="preserve">Determine their information security-relevant </t>
    </r>
    <r>
      <rPr>
        <b/>
        <sz val="10"/>
        <rFont val="Calibri"/>
        <family val="2"/>
        <scheme val="minor"/>
      </rPr>
      <t>requirements</t>
    </r>
    <r>
      <rPr>
        <sz val="10"/>
        <rFont val="Calibri"/>
        <family val="2"/>
        <scheme val="minor"/>
      </rPr>
      <t xml:space="preserve"> and obligations</t>
    </r>
  </si>
  <si>
    <t>ISMS scope</t>
  </si>
  <si>
    <r>
      <t xml:space="preserve">Determine and document the </t>
    </r>
    <r>
      <rPr>
        <b/>
        <sz val="10"/>
        <rFont val="Calibri"/>
        <family val="2"/>
        <scheme val="minor"/>
      </rPr>
      <t>ISMS scope</t>
    </r>
  </si>
  <si>
    <t xml:space="preserve"> ISMS</t>
  </si>
  <si>
    <r>
      <t xml:space="preserve">Establish, implement, maintain and continually improve an </t>
    </r>
    <r>
      <rPr>
        <b/>
        <sz val="10"/>
        <rFont val="Calibri"/>
        <family val="2"/>
        <scheme val="minor"/>
      </rPr>
      <t xml:space="preserve">ISMS </t>
    </r>
    <r>
      <rPr>
        <sz val="10"/>
        <rFont val="Calibri"/>
        <family val="2"/>
        <scheme val="minor"/>
      </rPr>
      <t>according to the standard!</t>
    </r>
  </si>
  <si>
    <t>Leadership</t>
  </si>
  <si>
    <t>Leadership &amp; commitment</t>
  </si>
  <si>
    <r>
      <t xml:space="preserve">Top management must demonstrate </t>
    </r>
    <r>
      <rPr>
        <b/>
        <sz val="10"/>
        <rFont val="Calibri"/>
        <family val="2"/>
        <scheme val="minor"/>
      </rPr>
      <t xml:space="preserve">leadership &amp; commitment </t>
    </r>
    <r>
      <rPr>
        <sz val="10"/>
        <rFont val="Calibri"/>
        <family val="2"/>
        <scheme val="minor"/>
      </rPr>
      <t>to the ISMS</t>
    </r>
  </si>
  <si>
    <t>Policy</t>
  </si>
  <si>
    <r>
      <t xml:space="preserve">Establish the </t>
    </r>
    <r>
      <rPr>
        <b/>
        <sz val="10"/>
        <rFont val="Calibri"/>
        <family val="2"/>
        <scheme val="minor"/>
      </rPr>
      <t>information security policy</t>
    </r>
  </si>
  <si>
    <t>Organizational roles, responsibilities &amp; authorities</t>
  </si>
  <si>
    <r>
      <t xml:space="preserve">Assign and communicate information security </t>
    </r>
    <r>
      <rPr>
        <b/>
        <sz val="10"/>
        <rFont val="Calibri"/>
        <family val="2"/>
        <scheme val="minor"/>
      </rPr>
      <t>rôles &amp; responsibilities</t>
    </r>
  </si>
  <si>
    <t>Planning</t>
  </si>
  <si>
    <t>Actions to address risks &amp; opportunities</t>
  </si>
  <si>
    <t>6.1.1</t>
  </si>
  <si>
    <t>Design/plan the ISMS to satisfy the requirements, addressing risks &amp; opportunities</t>
  </si>
  <si>
    <t>Defined</t>
  </si>
  <si>
    <t>6.1.2</t>
  </si>
  <si>
    <r>
      <t xml:space="preserve">Define and apply an </t>
    </r>
    <r>
      <rPr>
        <b/>
        <sz val="10"/>
        <rFont val="Calibri"/>
        <family val="2"/>
        <scheme val="minor"/>
      </rPr>
      <t>information security risk assessment process</t>
    </r>
  </si>
  <si>
    <t>6.1.3</t>
  </si>
  <si>
    <r>
      <t xml:space="preserve">Document and apply an </t>
    </r>
    <r>
      <rPr>
        <b/>
        <sz val="10"/>
        <rFont val="Calibri"/>
        <family val="2"/>
        <scheme val="minor"/>
      </rPr>
      <t xml:space="preserve">information security risk treatment process </t>
    </r>
  </si>
  <si>
    <t>Information security objectives &amp; plans</t>
  </si>
  <si>
    <r>
      <t xml:space="preserve">Establish and document the </t>
    </r>
    <r>
      <rPr>
        <b/>
        <sz val="10"/>
        <rFont val="Calibri"/>
        <family val="2"/>
        <scheme val="minor"/>
      </rPr>
      <t>information security objectives</t>
    </r>
    <r>
      <rPr>
        <sz val="10"/>
        <rFont val="Calibri"/>
        <family val="2"/>
        <scheme val="minor"/>
      </rPr>
      <t xml:space="preserve"> </t>
    </r>
    <r>
      <rPr>
        <b/>
        <sz val="10"/>
        <rFont val="Calibri"/>
        <family val="2"/>
        <scheme val="minor"/>
      </rPr>
      <t xml:space="preserve">and plans </t>
    </r>
  </si>
  <si>
    <t>Planning of changes</t>
  </si>
  <si>
    <t>Substantial changes to the ISMS shall be carried out in a planned manner</t>
  </si>
  <si>
    <t>Support</t>
  </si>
  <si>
    <t>Resources</t>
  </si>
  <si>
    <r>
      <t xml:space="preserve">Determine and allocate necessary </t>
    </r>
    <r>
      <rPr>
        <b/>
        <sz val="10"/>
        <rFont val="Calibri"/>
        <family val="2"/>
        <scheme val="minor"/>
      </rPr>
      <t xml:space="preserve">resources </t>
    </r>
    <r>
      <rPr>
        <sz val="10"/>
        <rFont val="Calibri"/>
        <family val="2"/>
        <scheme val="minor"/>
      </rPr>
      <t>for the ISMS</t>
    </r>
  </si>
  <si>
    <t>Competence</t>
  </si>
  <si>
    <r>
      <t xml:space="preserve">Determine, document and make available necessary </t>
    </r>
    <r>
      <rPr>
        <b/>
        <sz val="10"/>
        <rFont val="Calibri"/>
        <family val="2"/>
        <scheme val="minor"/>
      </rPr>
      <t xml:space="preserve">competences </t>
    </r>
  </si>
  <si>
    <t>Awareness</t>
  </si>
  <si>
    <r>
      <t>Establish a</t>
    </r>
    <r>
      <rPr>
        <b/>
        <sz val="10"/>
        <rFont val="Calibri"/>
        <family val="2"/>
        <scheme val="minor"/>
      </rPr>
      <t xml:space="preserve"> security awareness </t>
    </r>
    <r>
      <rPr>
        <sz val="10"/>
        <rFont val="Calibri"/>
        <family val="2"/>
        <scheme val="minor"/>
      </rPr>
      <t>program</t>
    </r>
  </si>
  <si>
    <t>Communication</t>
  </si>
  <si>
    <r>
      <t xml:space="preserve">Determine the need for </t>
    </r>
    <r>
      <rPr>
        <b/>
        <sz val="10"/>
        <rFont val="Calibri"/>
        <family val="2"/>
        <scheme val="minor"/>
      </rPr>
      <t xml:space="preserve">internal and external communications </t>
    </r>
    <r>
      <rPr>
        <sz val="10"/>
        <rFont val="Calibri"/>
        <family val="2"/>
        <scheme val="minor"/>
      </rPr>
      <t>relevant to the ISMS</t>
    </r>
  </si>
  <si>
    <t>Documented information</t>
  </si>
  <si>
    <t>7.5.1</t>
  </si>
  <si>
    <r>
      <t xml:space="preserve">Provide </t>
    </r>
    <r>
      <rPr>
        <b/>
        <sz val="10"/>
        <rFont val="Calibri"/>
        <family val="2"/>
        <scheme val="minor"/>
      </rPr>
      <t xml:space="preserve">documentation </t>
    </r>
    <r>
      <rPr>
        <sz val="10"/>
        <rFont val="Calibri"/>
        <family val="2"/>
        <scheme val="minor"/>
      </rPr>
      <t>required by the standard plus that required by the organization</t>
    </r>
  </si>
  <si>
    <t>7.5.2</t>
  </si>
  <si>
    <r>
      <t xml:space="preserve">Provide document </t>
    </r>
    <r>
      <rPr>
        <b/>
        <sz val="10"/>
        <rFont val="Calibri"/>
        <family val="2"/>
        <scheme val="minor"/>
      </rPr>
      <t>titles</t>
    </r>
    <r>
      <rPr>
        <sz val="10"/>
        <rFont val="Calibri"/>
        <family val="2"/>
        <scheme val="minor"/>
      </rPr>
      <t xml:space="preserve">, authors </t>
    </r>
    <r>
      <rPr>
        <i/>
        <sz val="10"/>
        <rFont val="Calibri"/>
        <family val="2"/>
        <scheme val="minor"/>
      </rPr>
      <t>etc</t>
    </r>
    <r>
      <rPr>
        <sz val="10"/>
        <rFont val="Calibri"/>
        <family val="2"/>
        <scheme val="minor"/>
      </rPr>
      <t xml:space="preserve">., </t>
    </r>
    <r>
      <rPr>
        <b/>
        <sz val="10"/>
        <rFont val="Calibri"/>
        <family val="2"/>
        <scheme val="minor"/>
      </rPr>
      <t>format</t>
    </r>
    <r>
      <rPr>
        <sz val="10"/>
        <rFont val="Calibri"/>
        <family val="2"/>
        <scheme val="minor"/>
      </rPr>
      <t xml:space="preserve"> them consistently, and </t>
    </r>
    <r>
      <rPr>
        <b/>
        <sz val="10"/>
        <rFont val="Calibri"/>
        <family val="2"/>
        <scheme val="minor"/>
      </rPr>
      <t xml:space="preserve">review &amp; approve </t>
    </r>
    <r>
      <rPr>
        <sz val="10"/>
        <rFont val="Calibri"/>
        <family val="2"/>
        <scheme val="minor"/>
      </rPr>
      <t>them</t>
    </r>
  </si>
  <si>
    <t>7.5.3</t>
  </si>
  <si>
    <r>
      <rPr>
        <b/>
        <sz val="10"/>
        <rFont val="Calibri"/>
        <family val="2"/>
        <scheme val="minor"/>
      </rPr>
      <t xml:space="preserve">Control the documentation </t>
    </r>
    <r>
      <rPr>
        <sz val="10"/>
        <rFont val="Calibri"/>
        <family val="2"/>
        <scheme val="minor"/>
      </rPr>
      <t>properly</t>
    </r>
  </si>
  <si>
    <t>Operation</t>
  </si>
  <si>
    <t>Operational planning and control</t>
  </si>
  <si>
    <r>
      <t>Plan, implement, control &amp; document ISMS processes to manage risks (</t>
    </r>
    <r>
      <rPr>
        <i/>
        <sz val="10"/>
        <rFont val="Calibri"/>
        <family val="2"/>
        <scheme val="minor"/>
      </rPr>
      <t xml:space="preserve">i.e. </t>
    </r>
    <r>
      <rPr>
        <sz val="10"/>
        <rFont val="Calibri"/>
        <family val="2"/>
        <scheme val="minor"/>
      </rPr>
      <t xml:space="preserve">a </t>
    </r>
    <r>
      <rPr>
        <b/>
        <sz val="10"/>
        <rFont val="Calibri"/>
        <family val="2"/>
        <scheme val="minor"/>
      </rPr>
      <t>risk treatment plan</t>
    </r>
    <r>
      <rPr>
        <sz val="10"/>
        <rFont val="Calibri"/>
        <family val="2"/>
        <scheme val="minor"/>
      </rPr>
      <t>)</t>
    </r>
  </si>
  <si>
    <t>Information security risk assessment</t>
  </si>
  <si>
    <r>
      <rPr>
        <b/>
        <sz val="10"/>
        <rFont val="Calibri"/>
        <family val="2"/>
        <scheme val="minor"/>
      </rPr>
      <t xml:space="preserve">(Re)assess &amp; document information security risks </t>
    </r>
    <r>
      <rPr>
        <sz val="10"/>
        <rFont val="Calibri"/>
        <family val="2"/>
        <scheme val="minor"/>
      </rPr>
      <t xml:space="preserve">regularly &amp; on changes </t>
    </r>
  </si>
  <si>
    <t>Information security risk treatment</t>
  </si>
  <si>
    <r>
      <t>Implement the risk treatment plan</t>
    </r>
    <r>
      <rPr>
        <b/>
        <sz val="10"/>
        <rFont val="Calibri"/>
        <family val="2"/>
        <scheme val="minor"/>
      </rPr>
      <t xml:space="preserve"> (treat the risks!) </t>
    </r>
    <r>
      <rPr>
        <sz val="10"/>
        <rFont val="Calibri"/>
        <family val="2"/>
        <scheme val="minor"/>
      </rPr>
      <t>and document the results</t>
    </r>
  </si>
  <si>
    <t>Performance evaluation</t>
  </si>
  <si>
    <t>Monitoring, measurement, analysis and evaluation</t>
  </si>
  <si>
    <r>
      <rPr>
        <b/>
        <sz val="10"/>
        <rFont val="Calibri"/>
        <family val="2"/>
        <scheme val="minor"/>
      </rPr>
      <t>Monitor, measure, analyze and evaluate</t>
    </r>
    <r>
      <rPr>
        <sz val="10"/>
        <rFont val="Calibri"/>
        <family val="2"/>
        <scheme val="minor"/>
      </rPr>
      <t xml:space="preserve"> the ISMS and the controls</t>
    </r>
  </si>
  <si>
    <t>Internal audit</t>
  </si>
  <si>
    <r>
      <t xml:space="preserve">Plan &amp; conduct </t>
    </r>
    <r>
      <rPr>
        <b/>
        <sz val="10"/>
        <rFont val="Calibri"/>
        <family val="2"/>
        <scheme val="minor"/>
      </rPr>
      <t xml:space="preserve">internal audits </t>
    </r>
    <r>
      <rPr>
        <sz val="10"/>
        <rFont val="Calibri"/>
        <family val="2"/>
        <scheme val="minor"/>
      </rPr>
      <t>of the ISMS</t>
    </r>
  </si>
  <si>
    <t>Management review</t>
  </si>
  <si>
    <r>
      <t xml:space="preserve">Undertake regular </t>
    </r>
    <r>
      <rPr>
        <b/>
        <sz val="10"/>
        <rFont val="Calibri"/>
        <family val="2"/>
        <scheme val="minor"/>
      </rPr>
      <t xml:space="preserve">management reviews </t>
    </r>
    <r>
      <rPr>
        <sz val="10"/>
        <rFont val="Calibri"/>
        <family val="2"/>
        <scheme val="minor"/>
      </rPr>
      <t>of the ISMS</t>
    </r>
  </si>
  <si>
    <t>Improvement</t>
  </si>
  <si>
    <t>Continual improvement</t>
  </si>
  <si>
    <r>
      <t xml:space="preserve">Continually </t>
    </r>
    <r>
      <rPr>
        <b/>
        <sz val="10"/>
        <rFont val="Calibri"/>
        <family val="2"/>
        <scheme val="minor"/>
      </rPr>
      <t>improve</t>
    </r>
    <r>
      <rPr>
        <sz val="10"/>
        <rFont val="Calibri"/>
        <family val="2"/>
        <scheme val="minor"/>
      </rPr>
      <t xml:space="preserve"> the ISMS</t>
    </r>
  </si>
  <si>
    <t>Nonconformity and corrective action</t>
  </si>
  <si>
    <t>Identify, fix and take action to prevent recurrence of nonconformities, documenting the actions</t>
  </si>
  <si>
    <t>Number of requirements</t>
  </si>
  <si>
    <t>Statement of Applicability and status of information security controls</t>
  </si>
  <si>
    <t>Information security control</t>
  </si>
  <si>
    <t>A5</t>
  </si>
  <si>
    <t>Organizational controls</t>
  </si>
  <si>
    <t>A.5.1</t>
  </si>
  <si>
    <t>Policies for information security</t>
  </si>
  <si>
    <t>Limited</t>
  </si>
  <si>
    <t xml:space="preserve">The organization has established information security policies, but they are not updated regularly. Moreover, the communication of policies to employees is inadequate, which could lead to misunderstandings or non-compliance. It is recommended to implement a structured review process and more effective awareness campaigns.
</t>
  </si>
  <si>
    <t>A.5.2</t>
  </si>
  <si>
    <t>Information security roles and responsibilities</t>
  </si>
  <si>
    <t xml:space="preserve">Security responsibilities are well-defined and assigned to specific roles. However, some personnel lack adequate training to handle cybersecurity incidents. Advanced training programs should be introduced.
</t>
  </si>
  <si>
    <t>A.5.3</t>
  </si>
  <si>
    <t>Segregation of duties</t>
  </si>
  <si>
    <t xml:space="preserve">There is a separation of duties, but in some cases, the same individuals handle both the approval and execution of critical operations. This increases the risk of fraud or undetected errors. Controls should be strengthened, and independent oversight should be introduced.
</t>
  </si>
  <si>
    <t>A.5.4</t>
  </si>
  <si>
    <t>Management responsibilities</t>
  </si>
  <si>
    <t>Management actively supports information security by allocating resources for data protection. It is recommended to integrate more advanced security metrics to improve risk monitoring and management.</t>
  </si>
  <si>
    <t>A.5.5</t>
  </si>
  <si>
    <t>Contact with authorities</t>
  </si>
  <si>
    <t>Communication channels with regulatory authorities have been established to ensure regulatory compliance and timely incident management. Periodic testing of the effectiveness of these contacts through incident response exercises is recommended.</t>
  </si>
  <si>
    <t>A.5.6</t>
  </si>
  <si>
    <t>Contact with special interest groups</t>
  </si>
  <si>
    <t>Nonexistent</t>
  </si>
  <si>
    <t xml:space="preserve">The company does not participate in cybersecurity interest groups, which limits its ability to anticipate emerging threats. Joining industry communities is highly recommended to improve threat intelligence sharing.
</t>
  </si>
  <si>
    <t>A.5.7</t>
  </si>
  <si>
    <t>Threat intelligence</t>
  </si>
  <si>
    <t xml:space="preserve">Threat intelligence is collected, but the organization lacks an advanced framework to analyze and act on threat data efficiently. Implementing a structured Threat Intelligence Platform (TIP) and integrating it with incident response workflows would significantly enhance the organization's preparedness.
</t>
  </si>
  <si>
    <t>A.5.8</t>
  </si>
  <si>
    <t>Information security in projectmanagement</t>
  </si>
  <si>
    <t xml:space="preserve">Security considerations are embedded in project management processes from the initial stages. Automated security assessments and risk-based controls ensure that projects align with cybersecurity policies. This proactive approach significantly reduces potential vulnerabilities.
</t>
  </si>
  <si>
    <t>A.5.9</t>
  </si>
  <si>
    <t>Inventory of information and other associated assets</t>
  </si>
  <si>
    <t xml:space="preserve">The organization maintains an up-to-date asset inventory, ensuring continuous monitoring of critical resources. Implementing AI-driven asset management tools could further enhance visibility and control over digital assets.
</t>
  </si>
  <si>
    <t>A.5.10</t>
  </si>
  <si>
    <t>Acceptable use of information and other associated assets</t>
  </si>
  <si>
    <t xml:space="preserve">The organization has well-defined policies on the acceptable use of corporate resources. Awareness campaigns and interactive training sessions help employees stay informed, significantly reducing human errors.
</t>
  </si>
  <si>
    <t>A.5.11</t>
  </si>
  <si>
    <t>Return of assets</t>
  </si>
  <si>
    <t>The asset return process is structured and effective. Implementing an automated deprovisioning system is suggested to reduce the risk of unrevoked access.</t>
  </si>
  <si>
    <t>A.5.12</t>
  </si>
  <si>
    <t>Classification of information</t>
  </si>
  <si>
    <t>Initial</t>
  </si>
  <si>
    <t xml:space="preserve">The information classification process is not fully implemented. Documents and digital assets lack proper categorization, increasing the risk of unauthorized access. A robust classification framework with automated tagging is needed.
</t>
  </si>
  <si>
    <t>A.5.13</t>
  </si>
  <si>
    <t>Labelling of information</t>
  </si>
  <si>
    <t xml:space="preserve">There is no standardized labeling mechanism for sensitive information. Employees do not have clear guidelines for marking classified data. Implementing an automated labeling system aligned with the classification policy is critical.
</t>
  </si>
  <si>
    <t>A.5.14</t>
  </si>
  <si>
    <t>Information transfer</t>
  </si>
  <si>
    <t xml:space="preserve">Secure communication channels are used for data transfers, minimizing the risk of interception. However, additional Data Loss Prevention (DLP) solutions should be deployed to prevent unauthorized data exfiltration.
</t>
  </si>
  <si>
    <t>A.5.15</t>
  </si>
  <si>
    <t>Access control</t>
  </si>
  <si>
    <t xml:space="preserve">A comprehensive role-based access control system is in place, ensuring strict access governance. Periodic reviews and automated privilege management minimize security risks, making the system highly effective.
</t>
  </si>
  <si>
    <t>A.5.16</t>
  </si>
  <si>
    <t>Identity management</t>
  </si>
  <si>
    <t xml:space="preserve"> Identity management is highly structured, integrating biometric authentication and AI-driven anomaly detection for improved security. Continuous improvement mechanisms ensure adaptability.
</t>
  </si>
  <si>
    <t>A.5.17</t>
  </si>
  <si>
    <t>Authentication information</t>
  </si>
  <si>
    <t xml:space="preserve">Multi-factor authentication (MFA) is implemented but not enforced across all critical systems. Extending its use and adopting passwordless authentication methods would improve security posture.
</t>
  </si>
  <si>
    <t>A.5.18</t>
  </si>
  <si>
    <t>Access rights</t>
  </si>
  <si>
    <t xml:space="preserve">Access rights management follows a structured process, but automation is still limited. Implementing AI-powered analytics can enhance accuracy in detecting privilege escalation risks.
</t>
  </si>
  <si>
    <t>A.5.19</t>
  </si>
  <si>
    <t>Information security in supplier relationships</t>
  </si>
  <si>
    <t>Supplier security assessments are performed, but there is no continuous monitoring framework. Implementing real-time risk evaluation tools is recommended for better oversight.</t>
  </si>
  <si>
    <t>A.5.20</t>
  </si>
  <si>
    <t>Addressing information security within supplier agreements</t>
  </si>
  <si>
    <t xml:space="preserve">Supplier agreements contain basic security clauses, but compliance verification is lacking. </t>
  </si>
  <si>
    <t>A.5.21</t>
  </si>
  <si>
    <t>Managing information security in the information 
and communication technology (ICT) supply-chain</t>
  </si>
  <si>
    <t xml:space="preserve"> ICT supply chain security measures are defined but not systematically enforced. Developing a standardized risk management approach is necessary to enhance supplier security governance.</t>
  </si>
  <si>
    <t>A.5.22</t>
  </si>
  <si>
    <t>Monitoring, review and change management of supplier services</t>
  </si>
  <si>
    <t>Supplier monitoring is conducted sporadically, with limited insight into service changes and emerging risks. Implementing an automated vendor risk management platform is recommended to improve oversight and responsiveness.</t>
  </si>
  <si>
    <t>A.5.23</t>
  </si>
  <si>
    <t>Information security for use of cloud services</t>
  </si>
  <si>
    <t>Cloud security measures are in place, with access control and encryption policies enforced. However, periodic security posture assessments are needed to ensure compliance with evolving best practices.</t>
  </si>
  <si>
    <t>A.5.24</t>
  </si>
  <si>
    <t>Information security incident management planning and preparation</t>
  </si>
  <si>
    <t>Incident response plans are documented, but testing and refinement are lacking. Conducting simulated security incident exercises will improve preparedness and response effectiveness.</t>
  </si>
  <si>
    <t>A.5.25</t>
  </si>
  <si>
    <t>Assessment and decision on information security events</t>
  </si>
  <si>
    <t xml:space="preserve">Security event assessment is limited, and processes are not yet fully defined. Implementing a Security Operations Center (SOC) or a Security Information and Event Management (SIEM) system is necessary to improve event collection and analysis.
</t>
  </si>
  <si>
    <t>A.5.26</t>
  </si>
  <si>
    <t>Response to information security incidents</t>
  </si>
  <si>
    <t>The ability to respond to security incidents is still in its early stages, with limited resources dedicated to threat management. Defining an Incident Response Team (IRT) with clear roles and procedures is essential to ensure an effective response to attacks.</t>
  </si>
  <si>
    <t>A.5.27</t>
  </si>
  <si>
    <t>Learning from information security incidents</t>
  </si>
  <si>
    <t>There is currently no structured process for analyzing security incidents and improving corporate defenses. Implementing a Post-Incident Review (PIR) would allow the identification of critical points and the adoption of effective preventive measures.</t>
  </si>
  <si>
    <t>A.5.28</t>
  </si>
  <si>
    <t>Collection of evidence</t>
  </si>
  <si>
    <t>Currently, digital evidence collection procedures are not well-defined, which could compromise legal or forensic actions. It is essential to develop a Digital Forensics Framework to ensure the integrity and validity of collected evidence. This framework should establish clear guidelines for the acquisition, preservation, and management of digital evidence, ensuring that all operations comply with legal standards and forensic best practices.</t>
  </si>
  <si>
    <t>A.5.29</t>
  </si>
  <si>
    <t>Information security during disruption</t>
  </si>
  <si>
    <t>Security measures during operational disruptions are well-defined and regularly tested. However, integrating a Business Continuity Management System (BCMS) is recommended to strengthen corporate resilience and ensure quick recovery of critical services.</t>
  </si>
  <si>
    <t>A.5.30</t>
  </si>
  <si>
    <t>ICT readiness for business continuity</t>
  </si>
  <si>
    <t>The organization has developed operational continuity plans for ICT systems, including backups and recovery strategies. Periodic testing of Disaster Recovery Plans (DRP) is crucial to ensure their effectiveness in real emergency scenarios.</t>
  </si>
  <si>
    <t>A.5.31</t>
  </si>
  <si>
    <t>Legal, statutory, regulatory and contractual requirements</t>
  </si>
  <si>
    <t>The company actively monitors legal and regulatory requirements related to information security. Implementing an automated compliance system is recommended to reduce the risk of violations and ensure a timely response to regulatory updates.</t>
  </si>
  <si>
    <t>A.5.32</t>
  </si>
  <si>
    <t>Intellectual property rights</t>
  </si>
  <si>
    <t>The organization has implemented measures to protect intellectual property rights, including patents and software licenses. However, periodic audits on software licenses are recommended to ensure all systems comply with intellectual property protection regulations.</t>
  </si>
  <si>
    <t>A.5.33</t>
  </si>
  <si>
    <t>Protection of records</t>
  </si>
  <si>
    <t>The organization has well-established policies for protecting and securely storing business records. However, implementing an automated archiving system with encryption is recommended to ensure the protection and availability of critical data in case of attacks or failures.</t>
  </si>
  <si>
    <t>A.5.34</t>
  </si>
  <si>
    <t>Privacy and protection of personal identifiable information (PII)</t>
  </si>
  <si>
    <t>Not applicable</t>
  </si>
  <si>
    <t>//</t>
  </si>
  <si>
    <t>A.5.35</t>
  </si>
  <si>
    <t>Independent review of information security</t>
  </si>
  <si>
    <t>The company regularly conducts independent reviews of information security to ensure compliance with ISO 27001 standards. Adopting a risk-based auditing approach is recommended to focus on areas with the greatest potential security impact.</t>
  </si>
  <si>
    <t>A.5.36</t>
  </si>
  <si>
    <t>Compliance with policies, rules and standards for information security</t>
  </si>
  <si>
    <t>Compliance with information security policies and regulations is well-structured and monitored through regular checks. To further enhance effectiveness, using compliance automation tools is suggested to reduce human errors and improve review management.</t>
  </si>
  <si>
    <t>A.5.37</t>
  </si>
  <si>
    <t>Documented operating procedures</t>
  </si>
  <si>
    <t>The organization has documented operating procedures covering key aspects of cybersecurity and system management. However, implementing a centralized document management system is recommended to improve traceability and updates of critical procedures.</t>
  </si>
  <si>
    <t>A6</t>
  </si>
  <si>
    <t>People controls</t>
  </si>
  <si>
    <t>A.6.1</t>
  </si>
  <si>
    <t>Screening</t>
  </si>
  <si>
    <t>The organization has implemented a pre-employment screening process to verify candidate reliability, reducing the risk of insider threats. However, for critical roles, periodic reassessments are recommended to maintain high-security standards.</t>
  </si>
  <si>
    <t>A.6.2</t>
  </si>
  <si>
    <t>Terms and conditions of employment</t>
  </si>
  <si>
    <t>Employment contracts include information security obligations and employee responsibilities, ensuring awareness of data protection requirements. Periodic updates to contractual clauses are advisable to align with evolving regulations.</t>
  </si>
  <si>
    <t>A.6.3</t>
  </si>
  <si>
    <t>Information security awareness, education and training</t>
  </si>
  <si>
    <t>Information security training programs have been established, with regular sessions to raise employee awareness. Integrating attack simulations is recommended to improve responsiveness to real threats.</t>
  </si>
  <si>
    <t>A.6.4</t>
  </si>
  <si>
    <t>Disciplinary process</t>
  </si>
  <si>
    <t>There is currently no structured disciplinary process for security policy violations. It is essential to define clear rules and penalties to ensure employees understand the consequences of risky behavior.</t>
  </si>
  <si>
    <t>A.6.5</t>
  </si>
  <si>
    <t>Responsibilities after termination or change of employment</t>
  </si>
  <si>
    <t>Post-termination or transfer responsibilities are well-defined, with an effective process for access revocation and asset return. Implementing automated controls to verify inactive accounts is suggested.</t>
  </si>
  <si>
    <t>A.6.6</t>
  </si>
  <si>
    <t>Confidentiality or non-disclosure agreements</t>
  </si>
  <si>
    <t>Non-disclosure agreements (NDAs) are used to protect sensitive information, both for employees and suppliers. Including specific cybersecurity clauses is recommended to ensure corporate data remains protected in case of breaches.</t>
  </si>
  <si>
    <t>A.6.7</t>
  </si>
  <si>
    <t>Remote working</t>
  </si>
  <si>
    <t xml:space="preserve"> Remote work policies have been implemented, with security measures such as VPN, multi-factor authentication (MFA), and centralized device management. Ensuring employees use secure networks and that devices are always updated is crucial.
</t>
  </si>
  <si>
    <t>A.6.8</t>
  </si>
  <si>
    <t>Information security event reporting</t>
  </si>
  <si>
    <t>A process for reporting security incidents exists but needs improvement. Clear communication channels must be defined, and employees should be encouraged to report suspicious events promptly. Implementing a Security Incident Management System (SIMS) could improve event monitoring.</t>
  </si>
  <si>
    <t>A7</t>
  </si>
  <si>
    <t>Physical controls</t>
  </si>
  <si>
    <t>A.7.1</t>
  </si>
  <si>
    <t>Physical security perimeters</t>
  </si>
  <si>
    <t>Physical security perimeters have been implemented to protect sensitive areas, using access control systems and physical barriers. To enhance protection, a periodic review of access points and physical authentication mechanisms is recommended.</t>
  </si>
  <si>
    <t>A.7.2</t>
  </si>
  <si>
    <t>Physical entry</t>
  </si>
  <si>
    <t>Physical access is regulated through identification badges and continuous monitoring. For highly sensitive sites, integrating biometric systems or two-factor authentication could provide an additional layer of security.</t>
  </si>
  <si>
    <t>A.7.3</t>
  </si>
  <si>
    <t>Securing offices, rooms and facilities</t>
  </si>
  <si>
    <t>Offices and facilities are secured with adequate physical measures, including electronic locks and alarm systems. To maintain a high level of security, periodic testing of the effectiveness of these measures is recommended.</t>
  </si>
  <si>
    <t>A.7.4</t>
  </si>
  <si>
    <t>Physical security monitoring</t>
  </si>
  <si>
    <t xml:space="preserve"> Physical security monitoring is active through CCTV systems and security patrols. However, it is essential to ensure that recorded logs are securely stored and accessible only to authorized personnel.</t>
  </si>
  <si>
    <t>A.7.5</t>
  </si>
  <si>
    <t>Protecting against physical and environmental threats</t>
  </si>
  <si>
    <t>Measures to protect against physical and environmental threats are limited, increasing the risk of damage from fires, floods, or other natural events. Developing a Business Continuity Plan (BCP) with periodic drills is necessary to ensure resilience.</t>
  </si>
  <si>
    <t>A.7.6</t>
  </si>
  <si>
    <t>Working in secure areas</t>
  </si>
  <si>
    <t>Restricted access areas are well-defined, with clear restrictions for unauthorized personnel. However, implementing active monitoring procedures is recommended to detect any non-compliant access or suspicious behavior.</t>
  </si>
  <si>
    <t>A.7.7</t>
  </si>
  <si>
    <t>Clear desk and clear screen</t>
  </si>
  <si>
    <t>Clear Desk and Clear Screen policies are fully implemented, reducing the risk of accidental exposure of sensitive data. To further enhance security, using privacy screens for monitors and automatic session logouts is recommended.</t>
  </si>
  <si>
    <t>A.7.8</t>
  </si>
  <si>
    <t>Equipment siting and protection</t>
  </si>
  <si>
    <t>Workstations and critical equipment are located in secure areas to reduce physical risks. However, to mitigate environmental risks, installing temperature and humidity sensors to protect IT infrastructure is recommended.</t>
  </si>
  <si>
    <t>A.7.9</t>
  </si>
  <si>
    <t>Security of assets off-premises</t>
  </si>
  <si>
    <t>Company assets used off-premises are managed with appropriate security policies, including secure transport protocols. Implementing Mobile Device Management (MDM) solutions could improve tracking and security of remote devices.</t>
  </si>
  <si>
    <t>A.7.10</t>
  </si>
  <si>
    <t>Storage media</t>
  </si>
  <si>
    <t>Storage media is kept in secure areas and protected through encryption. To enhance control, implementing an authorization management system to restrict access to sensitive data is recommended.</t>
  </si>
  <si>
    <t>A.7.11</t>
  </si>
  <si>
    <t>Supporting utilities</t>
  </si>
  <si>
    <t>Supporting infrastructure, such as power and climate control, is monitored and managed to ensure operational continuity. Periodic testing of uninterruptible power supplies (UPS) and emergency power systems is suggested.</t>
  </si>
  <si>
    <t>A.7.12</t>
  </si>
  <si>
    <t>Cabling security</t>
  </si>
  <si>
    <t>Network and power cables are protected to prevent unauthorized access and physical damage. Installing tamper-detection sensors at critical points is recommended to enhance security levels.</t>
  </si>
  <si>
    <t>A.7.13</t>
  </si>
  <si>
    <t>Equipment maintenance</t>
  </si>
  <si>
    <t>Equipment maintenance activities are planned and documented to ensure the proper functioning of IT infrastructure. It is important to verify that maintenance service providers comply with corporate security standards.</t>
  </si>
  <si>
    <t>A.7.14</t>
  </si>
  <si>
    <t>Secure disposal or re-use of equipment</t>
  </si>
  <si>
    <t>The organization has procedures for the secure disposal of equipment, including secure data erasure and physical destruction of media. Periodic audits are recommended to ensure all processes comply with security standards.</t>
  </si>
  <si>
    <t>A8</t>
  </si>
  <si>
    <t>Technological controls</t>
  </si>
  <si>
    <t>A.8.1</t>
  </si>
  <si>
    <t>User end point devices</t>
  </si>
  <si>
    <t>User endpoint devices are managed with well-defined security policies. To improve protection against advanced threats, adopting Endpoint Detection and Response (EDR) solutions for continuous monitoring and attack response is recommended.</t>
  </si>
  <si>
    <t>A.8.2</t>
  </si>
  <si>
    <t>Privileged access rights</t>
  </si>
  <si>
    <t>Privileged access rights are regulated to prevent misuse. Implementing a Privileged Access Management (PAM) solution is suggested to centrally track and control high-risk access.</t>
  </si>
  <si>
    <t>A.8.3</t>
  </si>
  <si>
    <t>Information access restriction</t>
  </si>
  <si>
    <t>Information access is regulated based on Least Privilege and Need-to-Know principles. Continuous monitoring is recommended to ensure permissions remain aligned with business roles.</t>
  </si>
  <si>
    <t>A.8.4</t>
  </si>
  <si>
    <t>Access to source code</t>
  </si>
  <si>
    <t>Access to source code is regulated, but the level of control is not yet fully mature. Implementing a version control system with granular access restrictions is necessary to reduce the risk of unauthorized modifications.</t>
  </si>
  <si>
    <t>A.8.5</t>
  </si>
  <si>
    <t>Secure authentication</t>
  </si>
  <si>
    <t>Secure authentication measures have been adopted, including multi-factor authentication (MFA). Continuous monitoring of login attempts is recommended to detect potential compromises.</t>
  </si>
  <si>
    <t>A.8.6</t>
  </si>
  <si>
    <t>Capacity management</t>
  </si>
  <si>
    <t>Capacity management processes are in place, but a predictive strategy is missing to avoid bottlenecks. Adopting proactive monitoring tools could improve resource planning.</t>
  </si>
  <si>
    <t>A.8.7</t>
  </si>
  <si>
    <t>Protection against malware</t>
  </si>
  <si>
    <t>Malware protection measures are limited, increasing the risk of infections. Strengthening defenses with advanced sandboxing, behavioral analysis, and threat intelligence tools is necessary.</t>
  </si>
  <si>
    <t>A.8.8</t>
  </si>
  <si>
    <t>Management of technical vulnerabilities</t>
  </si>
  <si>
    <t>A vulnerability management process exists, but an automated mechanism for detection and patching is missing. Implementing a Vulnerability Management System (VMS) is recommended.</t>
  </si>
  <si>
    <t>A.8.9</t>
  </si>
  <si>
    <t>Configuration management</t>
  </si>
  <si>
    <t>System configurations are managed with defined policies. However, implementing automated configuration baseline checks is advisable to reduce misconfiguration risks.</t>
  </si>
  <si>
    <t>A.8.10</t>
  </si>
  <si>
    <t>Information deletion</t>
  </si>
  <si>
    <t>Data is deleted in compliance with company policies and regulations. Verifying that all storage devices undergo certified wiping before disposal is recommended.</t>
  </si>
  <si>
    <t>A.8.11</t>
  </si>
  <si>
    <t>Data masking</t>
  </si>
  <si>
    <t>Data masking techniques have been adopted to protect sensitive information. Implementing dynamic data masking solutions for testing and development environments is advisable.</t>
  </si>
  <si>
    <t>A.8.12</t>
  </si>
  <si>
    <t>Data leakage prevention</t>
  </si>
  <si>
    <t>Data Loss Prevention (DLP) systems have been implemented to prevent data leaks. However, updating policies to adapt to remote work and BYOD (Bring Your Own Device) scenarios is recommended.</t>
  </si>
  <si>
    <t>A.8.13</t>
  </si>
  <si>
    <t>Information backup</t>
  </si>
  <si>
    <t>Backups are regularly managed and securely stored. Periodic testing of Disaster Recovery (DR) plans is suggested to ensure effectiveness in emergency scenarios.</t>
  </si>
  <si>
    <t>A.8.14</t>
  </si>
  <si>
    <t>Redundancy of information processing facilities</t>
  </si>
  <si>
    <t>Redundancy mechanisms are implemented but not fully developed. Defining a clear Business Continuity strategy and testing the resilience of critical systems is necessary.</t>
  </si>
  <si>
    <t>A.8.15</t>
  </si>
  <si>
    <t>Logging</t>
  </si>
  <si>
    <t>Event logging is active, but a clear log retention strategy and a centralized analysis system are missing. Improving event collection and monitoring with SIEM (Security Information and Event Management) is necessary.</t>
  </si>
  <si>
    <t>A.8.16</t>
  </si>
  <si>
    <t>Monitoring activities</t>
  </si>
  <si>
    <t>Monitoring activities are limited, reducing the ability to detect threats in real-time. Adopting a SIEM system with advanced behavioral analysis is essential to improve anomaly detection.</t>
  </si>
  <si>
    <t>A.8.17</t>
  </si>
  <si>
    <t>Clock synchronization</t>
  </si>
  <si>
    <t>Clock synchronization is properly managed using NTP (Network Time Protocol) to ensure consistency in system and security logs. Periodic monitoring of time sources is recommended to prevent discrepancies.</t>
  </si>
  <si>
    <t>A.8.18</t>
  </si>
  <si>
    <t>Use of privileged utility programs</t>
  </si>
  <si>
    <t>The use of privileged utility programs is regulated through corporate policies. However, integrating a Privileged Access Management (PAM) system is recommended to control and limit the use of high-risk utilities.</t>
  </si>
  <si>
    <t>A.8.19</t>
  </si>
  <si>
    <t>Installation of software on operational systems</t>
  </si>
  <si>
    <t>Software installation on operational systems is managed with appropriate controls. Implementing an Application Allowlisting system is recommended to prevent unauthorized execution of malicious software.</t>
  </si>
  <si>
    <t>A.8.20</t>
  </si>
  <si>
    <t>Networks security</t>
  </si>
  <si>
    <t>Network security is well implemented with firewalls, network segmentation, and IDS/IPS systems. Strengthening monitoring with Threat Intelligence Feeds is recommended to enhance detection of emerging threats.</t>
  </si>
  <si>
    <t>A.8.21</t>
  </si>
  <si>
    <t>Security of network services</t>
  </si>
  <si>
    <t>Network services are secured and monitored, with well-defined access policies. Periodic penetration testing is recommended to identify vulnerabilities in exposed services.</t>
  </si>
  <si>
    <t>A.8.22</t>
  </si>
  <si>
    <t>Segregation of networks</t>
  </si>
  <si>
    <t>Network segregation is well-structured, with separate segments for production, testing, and development. Strengthening separation between internal and cloud networks is suggested to mitigate lateral movement risks in case of compromise.</t>
  </si>
  <si>
    <t>A.8.23</t>
  </si>
  <si>
    <t>Web filtering</t>
  </si>
  <si>
    <t>Web filtering solutions are in place to prevent access to malicious sites and unauthorized content. Regular updates of blacklists and access policies are advisable to align with emerging threats.</t>
  </si>
  <si>
    <t>A.8.24</t>
  </si>
  <si>
    <t>Use of cryptography</t>
  </si>
  <si>
    <t>Cryptography is implemented to protect data at rest and in transit. Periodic reviews of cryptographic algorithms are suggested to ensure compliance with the latest security standards.</t>
  </si>
  <si>
    <t>A.8.25</t>
  </si>
  <si>
    <t>Secure development life cycle</t>
  </si>
  <si>
    <t>The secure development life cycle follows security best practices, with controls at all stages. Integrating Static Application Security Testing (SAST) tools is recommended to enhance code security during development.</t>
  </si>
  <si>
    <t>A.8.26</t>
  </si>
  <si>
    <t>Application security requirements</t>
  </si>
  <si>
    <t>Application security requirements are well-defined and implemented. Adopting a Security by Design approach is recommended to integrate security from the early stages of the development cycle.</t>
  </si>
  <si>
    <t>A.8.27</t>
  </si>
  <si>
    <t>Secure system architecture and engineering principles</t>
  </si>
  <si>
    <t>System architecture is designed with strong security principles. Conducting Threat Modeling Sessions is suggested to identify and mitigate threats in new IT projects.</t>
  </si>
  <si>
    <t>A.8.28</t>
  </si>
  <si>
    <t>Secure coding</t>
  </si>
  <si>
    <t>Secure coding practices are adopted to reduce vulnerabilities in code. Continuous developer training on new threats and security best practices is necessary.</t>
  </si>
  <si>
    <t>A.8.29</t>
  </si>
  <si>
    <t>Security testing in development and acceptance</t>
  </si>
  <si>
    <t>Security testing is integrated into the development and acceptance phases, but automating penetration tests could improve vulnerability detection before production release.</t>
  </si>
  <si>
    <t>A.8.30</t>
  </si>
  <si>
    <t>Outsourced development</t>
  </si>
  <si>
    <t>Outsourced development follows defined security guidelines. However, ensuring that suppliers comply with the required security standards through regular security audits is important.</t>
  </si>
  <si>
    <t>A.8.31</t>
  </si>
  <si>
    <t>Separation of development, test and production environments</t>
  </si>
  <si>
    <t>Environments are well-separated to prevent data contamination risks. Access control mechanisms are in place and reviewed periodically to ensure alignment with business and security needs. No additional restrictions are required at this time.</t>
  </si>
  <si>
    <t>A.8.32</t>
  </si>
  <si>
    <t>Change management</t>
  </si>
  <si>
    <t>The change management process is well-defined and follows standard procedures. However, conducting risk assessments on critical changes is recommended to prevent security impacts.</t>
  </si>
  <si>
    <t>A.8.33</t>
  </si>
  <si>
    <t>Test information</t>
  </si>
  <si>
    <t>Test information is adequately managed. However, to reduce exposure risks, strengthening the use of data masking techniques in development and testing environments is recommended.</t>
  </si>
  <si>
    <t>A.8.34</t>
  </si>
  <si>
    <t>Protection of information systems during audit testing</t>
  </si>
  <si>
    <t>Information systems are protected during audit activities to prevent impacts on business operations. Using isolated test environments is suggested to reduce the risk of exposing production data.</t>
  </si>
  <si>
    <t>Number of controls</t>
  </si>
  <si>
    <t>Meaning</t>
  </si>
  <si>
    <t>Proportion of ISMS requirements</t>
  </si>
  <si>
    <t>Proportion of information security controls</t>
  </si>
  <si>
    <t>? Unknown</t>
  </si>
  <si>
    <t>Has not even been checked yet</t>
  </si>
  <si>
    <r>
      <t xml:space="preserve">Complete lack of recognizable policy, procedure, control </t>
    </r>
    <r>
      <rPr>
        <i/>
        <sz val="9"/>
        <rFont val="Calibri"/>
        <family val="2"/>
        <scheme val="minor"/>
      </rPr>
      <t>etc.</t>
    </r>
  </si>
  <si>
    <t>Development has barely started and will require significant work to fulfill the requirements</t>
  </si>
  <si>
    <t>Progressing nicely but not yet complete</t>
  </si>
  <si>
    <t>Development is more or less complete although detail is lacking and/or it is not yet implemented, enforced and actively supported by top management</t>
  </si>
  <si>
    <t>Development is complete, the process/control has been implemented and recently started operating</t>
  </si>
  <si>
    <t>The requirement is fully satisfied, is operating fully as expected, is being actively monitored and improved, and there is substantial evidence to prove all that to the auditors</t>
  </si>
  <si>
    <t>ALL requirements in the main body of ISO/IEC 27001 are mandatory IF your ISMS is to be certified.  Otherwise, managemnent can ignore them.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</si>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</sst>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0"/>
      <name val="Arial"/>
      <family val="2"/>
    </font>
    <font>
      <u/>
      <sz val="10"/>
      <color indexed="12"/>
      <name val="Arial"/>
      <family val="2"/>
    </font>
    <font>
      <b/>
      <sz val="12"/>
      <color indexed="9"/>
      <name val="Arial"/>
      <family val="2"/>
    </font>
    <font>
      <b/>
      <sz val="14"/>
      <color indexed="8"/>
      <name val="Tahoma"/>
      <family val="2"/>
    </font>
    <font>
      <sz val="10"/>
      <name val="Arial"/>
      <family val="2"/>
    </font>
    <font>
      <sz val="12"/>
      <name val="Calibri"/>
      <family val="2"/>
      <scheme val="minor"/>
    </font>
    <font>
      <b/>
      <sz val="14"/>
      <name val="Calibri"/>
      <family val="2"/>
      <scheme val="minor"/>
    </font>
    <font>
      <sz val="10"/>
      <name val="Calibri"/>
      <family val="2"/>
      <scheme val="minor"/>
    </font>
    <font>
      <b/>
      <sz val="12"/>
      <color indexed="9"/>
      <name val="Calibri"/>
      <family val="2"/>
      <scheme val="minor"/>
    </font>
    <font>
      <b/>
      <sz val="16"/>
      <name val="Calibri"/>
      <family val="2"/>
      <scheme val="minor"/>
    </font>
    <font>
      <b/>
      <sz val="10"/>
      <name val="Calibri"/>
      <family val="2"/>
      <scheme val="minor"/>
    </font>
    <font>
      <b/>
      <sz val="12"/>
      <name val="Calibri"/>
      <family val="2"/>
      <scheme val="minor"/>
    </font>
    <font>
      <u/>
      <sz val="14"/>
      <color indexed="12"/>
      <name val="Calibri"/>
      <family val="2"/>
      <scheme val="minor"/>
    </font>
    <font>
      <b/>
      <sz val="24"/>
      <name val="Calibri"/>
      <family val="2"/>
      <scheme val="minor"/>
    </font>
    <font>
      <i/>
      <sz val="10"/>
      <name val="Calibri"/>
      <family val="2"/>
      <scheme val="minor"/>
    </font>
    <font>
      <sz val="14"/>
      <name val="Calibri"/>
      <family val="2"/>
      <scheme val="minor"/>
    </font>
    <font>
      <sz val="20"/>
      <name val="Calibri"/>
      <family val="2"/>
      <scheme val="minor"/>
    </font>
    <font>
      <sz val="12"/>
      <color indexed="8"/>
      <name val="Calibri"/>
      <family val="2"/>
      <scheme val="minor"/>
    </font>
    <font>
      <sz val="9"/>
      <name val="Calibri"/>
      <family val="2"/>
      <scheme val="minor"/>
    </font>
    <font>
      <b/>
      <sz val="8"/>
      <name val="Calibri"/>
      <family val="2"/>
      <scheme val="minor"/>
    </font>
    <font>
      <b/>
      <sz val="18"/>
      <color indexed="8"/>
      <name val="Calibri"/>
      <family val="2"/>
      <scheme val="minor"/>
    </font>
    <font>
      <b/>
      <sz val="18"/>
      <name val="Calibri"/>
      <family val="2"/>
      <scheme val="minor"/>
    </font>
    <font>
      <sz val="18"/>
      <name val="Calibri"/>
      <family val="2"/>
      <scheme val="minor"/>
    </font>
    <font>
      <b/>
      <sz val="12"/>
      <color indexed="8"/>
      <name val="Calibri"/>
      <family val="2"/>
      <scheme val="minor"/>
    </font>
    <font>
      <b/>
      <sz val="12"/>
      <color theme="0"/>
      <name val="Calibri"/>
      <family val="2"/>
      <scheme val="minor"/>
    </font>
    <font>
      <b/>
      <sz val="16"/>
      <color theme="0"/>
      <name val="Calibri"/>
      <family val="2"/>
      <scheme val="minor"/>
    </font>
    <font>
      <b/>
      <sz val="10"/>
      <color theme="0"/>
      <name val="Calibri"/>
      <family val="2"/>
      <scheme val="minor"/>
    </font>
    <font>
      <sz val="9"/>
      <color indexed="81"/>
      <name val="Tahoma"/>
      <family val="2"/>
    </font>
    <font>
      <b/>
      <sz val="9"/>
      <color indexed="81"/>
      <name val="Tahoma"/>
      <family val="2"/>
    </font>
    <font>
      <sz val="12"/>
      <name val="Calibri"/>
      <family val="2"/>
    </font>
    <font>
      <sz val="16"/>
      <name val="Calibri"/>
      <family val="2"/>
      <scheme val="minor"/>
    </font>
    <font>
      <i/>
      <sz val="9"/>
      <name val="Calibri"/>
      <family val="2"/>
      <scheme val="minor"/>
    </font>
    <font>
      <b/>
      <sz val="14"/>
      <color theme="0"/>
      <name val="Calibri"/>
      <family val="2"/>
      <scheme val="minor"/>
    </font>
    <font>
      <b/>
      <sz val="12"/>
      <color theme="0" tint="-0.14999847407452621"/>
      <name val="Calibri"/>
      <family val="2"/>
      <scheme val="minor"/>
    </font>
    <font>
      <sz val="10"/>
      <color theme="0" tint="-0.14999847407452621"/>
      <name val="Calibri"/>
      <family val="2"/>
      <scheme val="minor"/>
    </font>
    <font>
      <b/>
      <sz val="9"/>
      <color theme="0"/>
      <name val="Calibri"/>
      <family val="2"/>
      <scheme val="minor"/>
    </font>
    <font>
      <sz val="12"/>
      <color theme="0" tint="-0.14999847407452621"/>
      <name val="Calibri"/>
      <family val="2"/>
      <scheme val="minor"/>
    </font>
    <font>
      <i/>
      <sz val="12"/>
      <name val="Calibri"/>
      <family val="2"/>
      <scheme val="minor"/>
    </font>
    <font>
      <sz val="8"/>
      <name val="Calibri"/>
      <family val="2"/>
      <scheme val="minor"/>
    </font>
  </fonts>
  <fills count="9">
    <fill>
      <patternFill patternType="none"/>
    </fill>
    <fill>
      <patternFill patternType="gray125"/>
    </fill>
    <fill>
      <patternFill patternType="solid">
        <fgColor indexed="44"/>
        <bgColor indexed="26"/>
      </patternFill>
    </fill>
    <fill>
      <patternFill patternType="solid">
        <fgColor indexed="52"/>
        <bgColor indexed="19"/>
      </patternFill>
    </fill>
    <fill>
      <patternFill patternType="solid">
        <fgColor indexed="8"/>
        <bgColor indexed="58"/>
      </patternFill>
    </fill>
    <fill>
      <patternFill patternType="solid">
        <fgColor indexed="27"/>
        <bgColor indexed="42"/>
      </patternFill>
    </fill>
    <fill>
      <patternFill patternType="solid">
        <fgColor rgb="FF002060"/>
        <bgColor indexed="42"/>
      </patternFill>
    </fill>
    <fill>
      <patternFill patternType="solid">
        <fgColor rgb="FF002060"/>
        <bgColor indexed="64"/>
      </patternFill>
    </fill>
    <fill>
      <patternFill patternType="solid">
        <fgColor theme="4" tint="0.79998168889431442"/>
        <bgColor indexed="64"/>
      </patternFill>
    </fill>
  </fills>
  <borders count="26">
    <border>
      <left/>
      <right/>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top/>
      <bottom/>
      <diagonal/>
    </border>
    <border>
      <left style="hair">
        <color indexed="8"/>
      </left>
      <right/>
      <top/>
      <bottom style="hair">
        <color indexed="8"/>
      </bottom>
      <diagonal/>
    </border>
    <border>
      <left/>
      <right/>
      <top/>
      <bottom style="hair">
        <color indexed="8"/>
      </bottom>
      <diagonal/>
    </border>
    <border>
      <left style="hair">
        <color indexed="8"/>
      </left>
      <right style="thin">
        <color indexed="64"/>
      </right>
      <top style="hair">
        <color indexed="8"/>
      </top>
      <bottom style="hair">
        <color indexed="8"/>
      </bottom>
      <diagonal/>
    </border>
    <border>
      <left style="hair">
        <color indexed="8"/>
      </left>
      <right style="hair">
        <color indexed="8"/>
      </right>
      <top style="hair">
        <color indexed="8"/>
      </top>
      <bottom/>
      <diagonal/>
    </border>
    <border>
      <left style="medium">
        <color indexed="64"/>
      </left>
      <right style="hair">
        <color indexed="8"/>
      </right>
      <top style="medium">
        <color indexed="64"/>
      </top>
      <bottom style="hair">
        <color indexed="8"/>
      </bottom>
      <diagonal/>
    </border>
    <border>
      <left style="hair">
        <color indexed="8"/>
      </left>
      <right style="hair">
        <color indexed="8"/>
      </right>
      <top style="medium">
        <color indexed="64"/>
      </top>
      <bottom style="hair">
        <color indexed="8"/>
      </bottom>
      <diagonal/>
    </border>
    <border>
      <left style="hair">
        <color indexed="8"/>
      </left>
      <right style="medium">
        <color indexed="64"/>
      </right>
      <top style="medium">
        <color indexed="64"/>
      </top>
      <bottom style="hair">
        <color indexed="8"/>
      </bottom>
      <diagonal/>
    </border>
    <border>
      <left style="medium">
        <color indexed="64"/>
      </left>
      <right style="hair">
        <color indexed="8"/>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8"/>
      </right>
      <top style="hair">
        <color indexed="8"/>
      </top>
      <bottom style="medium">
        <color indexed="64"/>
      </bottom>
      <diagonal/>
    </border>
    <border>
      <left style="hair">
        <color indexed="8"/>
      </left>
      <right style="hair">
        <color indexed="8"/>
      </right>
      <top style="hair">
        <color indexed="8"/>
      </top>
      <bottom style="medium">
        <color indexed="64"/>
      </bottom>
      <diagonal/>
    </border>
    <border>
      <left style="hair">
        <color indexed="8"/>
      </left>
      <right style="medium">
        <color indexed="64"/>
      </right>
      <top style="hair">
        <color indexed="8"/>
      </top>
      <bottom style="medium">
        <color indexed="64"/>
      </bottom>
      <diagonal/>
    </border>
    <border>
      <left style="hair">
        <color indexed="8"/>
      </left>
      <right/>
      <top style="hair">
        <color indexed="8"/>
      </top>
      <bottom style="medium">
        <color indexed="64"/>
      </bottom>
      <diagonal/>
    </border>
    <border>
      <left/>
      <right/>
      <top style="hair">
        <color indexed="8"/>
      </top>
      <bottom style="medium">
        <color indexed="64"/>
      </bottom>
      <diagonal/>
    </border>
    <border>
      <left/>
      <right style="hair">
        <color indexed="8"/>
      </right>
      <top style="hair">
        <color indexed="8"/>
      </top>
      <bottom style="medium">
        <color indexed="64"/>
      </bottom>
      <diagonal/>
    </border>
    <border>
      <left style="hair">
        <color indexed="8"/>
      </left>
      <right style="thin">
        <color indexed="64"/>
      </right>
      <top style="hair">
        <color indexed="8"/>
      </top>
      <bottom style="medium">
        <color indexed="64"/>
      </bottom>
      <diagonal/>
    </border>
    <border>
      <left style="medium">
        <color indexed="64"/>
      </left>
      <right style="hair">
        <color indexed="8"/>
      </right>
      <top style="medium">
        <color indexed="64"/>
      </top>
      <bottom/>
      <diagonal/>
    </border>
    <border>
      <left style="hair">
        <color indexed="8"/>
      </left>
      <right style="hair">
        <color indexed="8"/>
      </right>
      <top style="medium">
        <color indexed="64"/>
      </top>
      <bottom/>
      <diagonal/>
    </border>
    <border>
      <left style="hair">
        <color indexed="8"/>
      </left>
      <right style="medium">
        <color indexed="64"/>
      </right>
      <top style="medium">
        <color indexed="64"/>
      </top>
      <bottom/>
      <diagonal/>
    </border>
    <border>
      <left style="hair">
        <color indexed="8"/>
      </left>
      <right style="thin">
        <color indexed="64"/>
      </right>
      <top style="medium">
        <color indexed="64"/>
      </top>
      <bottom style="hair">
        <color indexed="8"/>
      </bottom>
      <diagonal/>
    </border>
    <border>
      <left/>
      <right/>
      <top style="hair">
        <color indexed="8"/>
      </top>
      <bottom style="hair">
        <color indexed="8"/>
      </bottom>
      <diagonal/>
    </border>
    <border>
      <left/>
      <right style="medium">
        <color indexed="64"/>
      </right>
      <top style="hair">
        <color indexed="8"/>
      </top>
      <bottom style="hair">
        <color indexed="8"/>
      </bottom>
      <diagonal/>
    </border>
  </borders>
  <cellStyleXfs count="7">
    <xf numFmtId="0" fontId="0" fillId="0" borderId="0"/>
    <xf numFmtId="0" fontId="1" fillId="0" borderId="0"/>
    <xf numFmtId="0" fontId="4" fillId="2" borderId="0" applyNumberFormat="0" applyBorder="0" applyAlignment="0" applyProtection="0"/>
    <xf numFmtId="0" fontId="4" fillId="0" borderId="0"/>
    <xf numFmtId="0" fontId="2" fillId="3" borderId="0" applyNumberFormat="0" applyBorder="0" applyProtection="0">
      <alignment horizontal="center" vertical="center"/>
    </xf>
    <xf numFmtId="0" fontId="2" fillId="4" borderId="0">
      <alignment horizontal="center" vertical="center"/>
    </xf>
    <xf numFmtId="0" fontId="29" fillId="0" borderId="0">
      <alignment horizontal="center" vertical="center" shrinkToFit="1"/>
    </xf>
  </cellStyleXfs>
  <cellXfs count="101">
    <xf numFmtId="0" fontId="0" fillId="0" borderId="0" xfId="0"/>
    <xf numFmtId="0" fontId="7" fillId="0" borderId="3" xfId="3" applyFont="1" applyBorder="1" applyAlignment="1">
      <alignment horizontal="center" vertical="top"/>
    </xf>
    <xf numFmtId="0" fontId="7" fillId="0" borderId="0" xfId="3" applyFont="1" applyAlignment="1">
      <alignment wrapText="1"/>
    </xf>
    <xf numFmtId="0" fontId="7" fillId="0" borderId="0" xfId="3" applyFont="1" applyAlignment="1">
      <alignment horizontal="center" wrapText="1"/>
    </xf>
    <xf numFmtId="0" fontId="12" fillId="0" borderId="0" xfId="1" applyFont="1" applyAlignment="1">
      <alignment horizontal="center" wrapText="1"/>
    </xf>
    <xf numFmtId="0" fontId="13" fillId="0" borderId="0" xfId="3" applyFont="1" applyAlignment="1">
      <alignment horizontal="center" vertical="center" wrapText="1"/>
    </xf>
    <xf numFmtId="0" fontId="6" fillId="0" borderId="0" xfId="3" applyFont="1" applyAlignment="1">
      <alignment wrapText="1"/>
    </xf>
    <xf numFmtId="0" fontId="16" fillId="0" borderId="0" xfId="3" applyFont="1" applyAlignment="1">
      <alignment vertical="center"/>
    </xf>
    <xf numFmtId="0" fontId="5" fillId="0" borderId="0" xfId="3" applyFont="1" applyAlignment="1">
      <alignment horizontal="center" vertical="center"/>
    </xf>
    <xf numFmtId="0" fontId="7" fillId="0" borderId="0" xfId="3" applyFont="1" applyAlignment="1">
      <alignment horizontal="center" vertical="center"/>
    </xf>
    <xf numFmtId="0" fontId="7" fillId="0" borderId="0" xfId="0" applyFont="1" applyAlignment="1">
      <alignment vertical="center"/>
    </xf>
    <xf numFmtId="0" fontId="5" fillId="0" borderId="0" xfId="3" applyFont="1" applyAlignment="1">
      <alignment vertical="center"/>
    </xf>
    <xf numFmtId="0" fontId="11" fillId="0" borderId="0" xfId="3" applyFont="1" applyAlignment="1">
      <alignment horizontal="center" vertical="center" wrapText="1"/>
    </xf>
    <xf numFmtId="0" fontId="7" fillId="0" borderId="0" xfId="3" applyFont="1" applyAlignment="1">
      <alignment vertical="center"/>
    </xf>
    <xf numFmtId="0" fontId="19" fillId="0" borderId="0" xfId="3" applyFont="1" applyAlignment="1">
      <alignment horizontal="center" vertical="center" wrapText="1"/>
    </xf>
    <xf numFmtId="0" fontId="20" fillId="5" borderId="1" xfId="3" applyFont="1" applyFill="1" applyBorder="1" applyAlignment="1" applyProtection="1">
      <alignment wrapText="1"/>
      <protection locked="0"/>
    </xf>
    <xf numFmtId="0" fontId="21" fillId="0" borderId="0" xfId="3" applyFont="1" applyAlignment="1" applyProtection="1">
      <alignment wrapText="1"/>
      <protection locked="0"/>
    </xf>
    <xf numFmtId="0" fontId="20" fillId="5" borderId="1" xfId="3" applyFont="1" applyFill="1" applyBorder="1" applyAlignment="1" applyProtection="1">
      <alignment horizontal="left" wrapText="1"/>
      <protection locked="0"/>
    </xf>
    <xf numFmtId="0" fontId="22" fillId="0" borderId="0" xfId="0" applyFont="1" applyAlignment="1" applyProtection="1">
      <alignment wrapText="1"/>
      <protection locked="0"/>
    </xf>
    <xf numFmtId="0" fontId="22" fillId="0" borderId="0" xfId="3" applyFont="1" applyAlignment="1" applyProtection="1">
      <alignment wrapText="1"/>
      <protection locked="0"/>
    </xf>
    <xf numFmtId="0" fontId="5" fillId="0" borderId="0" xfId="3" applyFont="1" applyAlignment="1" applyProtection="1">
      <alignment horizontal="center" wrapText="1"/>
      <protection locked="0"/>
    </xf>
    <xf numFmtId="0" fontId="7" fillId="0" borderId="0" xfId="3" applyFont="1" applyAlignment="1" applyProtection="1">
      <alignment wrapText="1"/>
      <protection locked="0"/>
    </xf>
    <xf numFmtId="0" fontId="8" fillId="0" borderId="0" xfId="4" applyNumberFormat="1" applyFont="1" applyFill="1" applyBorder="1" applyProtection="1">
      <alignment horizontal="center" vertical="center"/>
      <protection locked="0"/>
    </xf>
    <xf numFmtId="0" fontId="7" fillId="0" borderId="2" xfId="3" applyFont="1" applyBorder="1" applyAlignment="1" applyProtection="1">
      <alignment wrapText="1"/>
      <protection locked="0"/>
    </xf>
    <xf numFmtId="0" fontId="5" fillId="0" borderId="0" xfId="3" applyFont="1" applyAlignment="1">
      <alignment horizontal="center" wrapText="1"/>
    </xf>
    <xf numFmtId="9" fontId="10" fillId="0" borderId="0" xfId="3" applyNumberFormat="1" applyFont="1" applyAlignment="1">
      <alignment horizontal="center" vertical="top" wrapText="1"/>
    </xf>
    <xf numFmtId="0" fontId="10" fillId="0" borderId="4" xfId="3" applyFont="1" applyBorder="1" applyAlignment="1">
      <alignment horizontal="center" vertical="top"/>
    </xf>
    <xf numFmtId="0" fontId="5" fillId="0" borderId="5" xfId="3" applyFont="1" applyBorder="1" applyAlignment="1" applyProtection="1">
      <alignment horizontal="center" wrapText="1"/>
      <protection locked="0"/>
    </xf>
    <xf numFmtId="0" fontId="7" fillId="0" borderId="5" xfId="3" applyFont="1" applyBorder="1" applyAlignment="1" applyProtection="1">
      <alignment wrapText="1"/>
      <protection locked="0"/>
    </xf>
    <xf numFmtId="0" fontId="7" fillId="0" borderId="0" xfId="0" applyFont="1"/>
    <xf numFmtId="0" fontId="7" fillId="0" borderId="0" xfId="3" applyFont="1" applyAlignment="1" applyProtection="1">
      <alignment vertical="center" wrapText="1"/>
      <protection locked="0"/>
    </xf>
    <xf numFmtId="0" fontId="7" fillId="0" borderId="1" xfId="3" applyFont="1" applyBorder="1" applyAlignment="1" applyProtection="1">
      <alignment horizontal="right" vertical="center" wrapText="1"/>
      <protection locked="0"/>
    </xf>
    <xf numFmtId="0" fontId="5" fillId="0" borderId="0" xfId="3" applyFont="1" applyAlignment="1" applyProtection="1">
      <alignment wrapText="1"/>
      <protection locked="0"/>
    </xf>
    <xf numFmtId="0" fontId="5" fillId="0" borderId="0" xfId="0" applyFont="1" applyAlignment="1" applyProtection="1">
      <alignment wrapText="1"/>
      <protection locked="0"/>
    </xf>
    <xf numFmtId="0" fontId="16" fillId="0" borderId="0" xfId="3" applyFont="1" applyAlignment="1" applyProtection="1">
      <alignment vertical="center" wrapText="1"/>
      <protection locked="0"/>
    </xf>
    <xf numFmtId="0" fontId="18" fillId="0" borderId="1" xfId="3" applyFont="1" applyBorder="1" applyAlignment="1">
      <alignment horizontal="center" vertical="center" wrapText="1"/>
    </xf>
    <xf numFmtId="0" fontId="33" fillId="0" borderId="0" xfId="4" applyNumberFormat="1" applyFont="1" applyFill="1" applyBorder="1" applyProtection="1">
      <alignment horizontal="center" vertical="center"/>
      <protection locked="0"/>
    </xf>
    <xf numFmtId="9" fontId="9" fillId="0" borderId="6" xfId="3" applyNumberFormat="1" applyFont="1" applyBorder="1" applyAlignment="1">
      <alignment horizontal="center" vertical="center" wrapText="1"/>
    </xf>
    <xf numFmtId="0" fontId="15" fillId="0" borderId="0" xfId="0" applyFont="1"/>
    <xf numFmtId="0" fontId="7" fillId="0" borderId="0" xfId="0" applyFont="1" applyAlignment="1">
      <alignment horizontal="center" vertical="center"/>
    </xf>
    <xf numFmtId="0" fontId="7" fillId="0" borderId="0" xfId="0" applyFont="1" applyAlignment="1">
      <alignment horizontal="right" vertical="center"/>
    </xf>
    <xf numFmtId="9" fontId="7" fillId="0" borderId="0" xfId="0" applyNumberFormat="1" applyFont="1" applyAlignment="1">
      <alignment horizontal="center" vertical="center"/>
    </xf>
    <xf numFmtId="0" fontId="23" fillId="8" borderId="1" xfId="3" applyFont="1" applyFill="1" applyBorder="1" applyAlignment="1" applyProtection="1">
      <alignment horizontal="center" wrapText="1"/>
      <protection locked="0"/>
    </xf>
    <xf numFmtId="0" fontId="23" fillId="8" borderId="1" xfId="3" applyFont="1" applyFill="1" applyBorder="1" applyAlignment="1" applyProtection="1">
      <alignment horizontal="left" wrapText="1"/>
      <protection locked="0"/>
    </xf>
    <xf numFmtId="0" fontId="5" fillId="0" borderId="1" xfId="3" applyFont="1" applyBorder="1" applyAlignment="1">
      <alignment horizontal="center" vertical="center" shrinkToFit="1"/>
    </xf>
    <xf numFmtId="0" fontId="23" fillId="8" borderId="1" xfId="3" applyFont="1" applyFill="1" applyBorder="1" applyAlignment="1" applyProtection="1">
      <alignment horizontal="left" shrinkToFit="1"/>
      <protection locked="0"/>
    </xf>
    <xf numFmtId="0" fontId="20" fillId="5" borderId="1" xfId="3" applyFont="1" applyFill="1" applyBorder="1" applyAlignment="1" applyProtection="1">
      <alignment horizontal="center" shrinkToFit="1"/>
      <protection locked="0"/>
    </xf>
    <xf numFmtId="0" fontId="30" fillId="0" borderId="0" xfId="0" applyFont="1" applyAlignment="1">
      <alignment horizontal="center" vertical="center"/>
    </xf>
    <xf numFmtId="0" fontId="32" fillId="6" borderId="8" xfId="3" applyFont="1" applyFill="1" applyBorder="1" applyAlignment="1" applyProtection="1">
      <alignment horizontal="center" wrapText="1"/>
      <protection locked="0"/>
    </xf>
    <xf numFmtId="0" fontId="25" fillId="6" borderId="9" xfId="3" applyFont="1" applyFill="1" applyBorder="1" applyAlignment="1" applyProtection="1">
      <alignment horizontal="center" wrapText="1"/>
      <protection locked="0"/>
    </xf>
    <xf numFmtId="0" fontId="25" fillId="6" borderId="10" xfId="3" applyFont="1" applyFill="1" applyBorder="1" applyAlignment="1" applyProtection="1">
      <alignment horizontal="center" wrapText="1"/>
      <protection locked="0"/>
    </xf>
    <xf numFmtId="0" fontId="20" fillId="5" borderId="11" xfId="3" applyFont="1" applyFill="1" applyBorder="1" applyAlignment="1" applyProtection="1">
      <alignment horizontal="center" wrapText="1"/>
      <protection locked="0"/>
    </xf>
    <xf numFmtId="0" fontId="20" fillId="5" borderId="12" xfId="3" applyFont="1" applyFill="1" applyBorder="1" applyAlignment="1" applyProtection="1">
      <alignment wrapText="1"/>
      <protection locked="0"/>
    </xf>
    <xf numFmtId="0" fontId="23" fillId="8" borderId="11" xfId="3" applyFont="1" applyFill="1" applyBorder="1" applyAlignment="1" applyProtection="1">
      <alignment horizontal="center" wrapText="1"/>
      <protection locked="0"/>
    </xf>
    <xf numFmtId="0" fontId="23" fillId="8" borderId="12" xfId="3" applyFont="1" applyFill="1" applyBorder="1" applyAlignment="1" applyProtection="1">
      <alignment horizontal="left" wrapText="1"/>
      <protection locked="0"/>
    </xf>
    <xf numFmtId="0" fontId="7" fillId="0" borderId="11" xfId="3" applyFont="1" applyBorder="1" applyAlignment="1" applyProtection="1">
      <alignment horizontal="center" vertical="center" wrapText="1"/>
      <protection locked="0"/>
    </xf>
    <xf numFmtId="0" fontId="7" fillId="0" borderId="12" xfId="3" applyFont="1" applyBorder="1" applyAlignment="1" applyProtection="1">
      <alignment vertical="center" wrapText="1"/>
      <protection locked="0"/>
    </xf>
    <xf numFmtId="0" fontId="20" fillId="5" borderId="12" xfId="3" applyFont="1" applyFill="1" applyBorder="1" applyAlignment="1" applyProtection="1">
      <alignment horizontal="center" wrapText="1"/>
      <protection locked="0"/>
    </xf>
    <xf numFmtId="0" fontId="7" fillId="0" borderId="13" xfId="3" applyFont="1" applyBorder="1" applyAlignment="1" applyProtection="1">
      <alignment horizontal="center" vertical="center" wrapText="1"/>
      <protection locked="0"/>
    </xf>
    <xf numFmtId="0" fontId="7" fillId="0" borderId="14" xfId="3" applyFont="1" applyBorder="1" applyAlignment="1" applyProtection="1">
      <alignment horizontal="right" vertical="center" wrapText="1"/>
      <protection locked="0"/>
    </xf>
    <xf numFmtId="0" fontId="7" fillId="0" borderId="15" xfId="3" applyFont="1" applyBorder="1" applyAlignment="1" applyProtection="1">
      <alignment vertical="center" wrapText="1"/>
      <protection locked="0"/>
    </xf>
    <xf numFmtId="0" fontId="34" fillId="0" borderId="0" xfId="3" applyFont="1" applyAlignment="1" applyProtection="1">
      <alignment wrapText="1"/>
      <protection locked="0"/>
    </xf>
    <xf numFmtId="0" fontId="24" fillId="6" borderId="8" xfId="3" applyFont="1" applyFill="1" applyBorder="1" applyAlignment="1" applyProtection="1">
      <alignment horizontal="center" wrapText="1"/>
      <protection locked="0"/>
    </xf>
    <xf numFmtId="0" fontId="13" fillId="0" borderId="1" xfId="3" applyFont="1" applyBorder="1" applyAlignment="1">
      <alignment horizontal="center" vertical="center"/>
    </xf>
    <xf numFmtId="0" fontId="25" fillId="6" borderId="9" xfId="3" applyFont="1" applyFill="1" applyBorder="1" applyAlignment="1" applyProtection="1">
      <alignment horizontal="center" shrinkToFit="1"/>
      <protection locked="0"/>
    </xf>
    <xf numFmtId="0" fontId="17" fillId="0" borderId="0" xfId="3" applyFont="1" applyAlignment="1">
      <alignment horizontal="center" vertical="center" shrinkToFit="1"/>
    </xf>
    <xf numFmtId="0" fontId="5" fillId="0" borderId="0" xfId="3" applyFont="1" applyAlignment="1">
      <alignment horizontal="center" vertical="center" shrinkToFit="1"/>
    </xf>
    <xf numFmtId="0" fontId="7" fillId="0" borderId="0" xfId="3" applyFont="1" applyAlignment="1">
      <alignment horizontal="center" vertical="center" shrinkToFit="1"/>
    </xf>
    <xf numFmtId="9" fontId="9" fillId="0" borderId="12" xfId="3" applyNumberFormat="1" applyFont="1" applyBorder="1" applyAlignment="1">
      <alignment horizontal="center" vertical="center" wrapText="1"/>
    </xf>
    <xf numFmtId="0" fontId="18" fillId="0" borderId="14" xfId="3" applyFont="1" applyBorder="1" applyAlignment="1">
      <alignment horizontal="center" vertical="center" wrapText="1"/>
    </xf>
    <xf numFmtId="9" fontId="9" fillId="0" borderId="19" xfId="3" applyNumberFormat="1" applyFont="1" applyBorder="1" applyAlignment="1">
      <alignment horizontal="center" vertical="center" wrapText="1"/>
    </xf>
    <xf numFmtId="9" fontId="9" fillId="0" borderId="15" xfId="3" applyNumberFormat="1" applyFont="1" applyBorder="1" applyAlignment="1">
      <alignment horizontal="center" vertical="center" wrapText="1"/>
    </xf>
    <xf numFmtId="0" fontId="32" fillId="7" borderId="20" xfId="3" applyFont="1" applyFill="1" applyBorder="1" applyAlignment="1">
      <alignment horizontal="center" wrapText="1"/>
    </xf>
    <xf numFmtId="0" fontId="32" fillId="7" borderId="21" xfId="3" applyFont="1" applyFill="1" applyBorder="1" applyAlignment="1">
      <alignment horizontal="center" wrapText="1"/>
    </xf>
    <xf numFmtId="0" fontId="26" fillId="7" borderId="21" xfId="3" applyFont="1" applyFill="1" applyBorder="1" applyAlignment="1">
      <alignment horizontal="center" wrapText="1" shrinkToFit="1"/>
    </xf>
    <xf numFmtId="0" fontId="35" fillId="7" borderId="22" xfId="3" applyFont="1" applyFill="1" applyBorder="1" applyAlignment="1">
      <alignment horizontal="center" wrapText="1" shrinkToFit="1"/>
    </xf>
    <xf numFmtId="0" fontId="21" fillId="0" borderId="8" xfId="3" applyFont="1" applyBorder="1" applyAlignment="1">
      <alignment horizontal="center" vertical="center" shrinkToFit="1"/>
    </xf>
    <xf numFmtId="0" fontId="18" fillId="0" borderId="9" xfId="3" applyFont="1" applyBorder="1" applyAlignment="1">
      <alignment horizontal="center" vertical="center" wrapText="1"/>
    </xf>
    <xf numFmtId="9" fontId="9" fillId="0" borderId="23" xfId="3" applyNumberFormat="1" applyFont="1" applyBorder="1" applyAlignment="1">
      <alignment horizontal="center" vertical="center" wrapText="1"/>
    </xf>
    <xf numFmtId="9" fontId="9" fillId="0" borderId="10" xfId="3" applyNumberFormat="1" applyFont="1" applyBorder="1" applyAlignment="1">
      <alignment horizontal="center" vertical="center" wrapText="1"/>
    </xf>
    <xf numFmtId="0" fontId="21" fillId="0" borderId="11" xfId="3" applyFont="1" applyBorder="1" applyAlignment="1">
      <alignment horizontal="center" vertical="center" shrinkToFit="1"/>
    </xf>
    <xf numFmtId="0" fontId="9" fillId="0" borderId="13" xfId="3" applyFont="1" applyBorder="1" applyAlignment="1">
      <alignment horizontal="center" vertical="center" shrinkToFit="1"/>
    </xf>
    <xf numFmtId="0" fontId="5" fillId="0" borderId="11" xfId="3" applyFont="1" applyBorder="1" applyAlignment="1" applyProtection="1">
      <alignment horizontal="center" vertical="center" wrapText="1"/>
      <protection locked="0"/>
    </xf>
    <xf numFmtId="0" fontId="5" fillId="0" borderId="1" xfId="3" applyFont="1" applyBorder="1" applyAlignment="1" applyProtection="1">
      <alignment horizontal="right" vertical="center" shrinkToFit="1"/>
      <protection locked="0"/>
    </xf>
    <xf numFmtId="0" fontId="5" fillId="0" borderId="12" xfId="3" applyFont="1" applyBorder="1" applyAlignment="1" applyProtection="1">
      <alignment vertical="center" wrapText="1"/>
      <protection locked="0"/>
    </xf>
    <xf numFmtId="0" fontId="5" fillId="0" borderId="1" xfId="3" applyFont="1" applyBorder="1" applyAlignment="1" applyProtection="1">
      <alignment horizontal="right" vertical="center" wrapText="1" shrinkToFit="1"/>
      <protection locked="0"/>
    </xf>
    <xf numFmtId="0" fontId="5" fillId="0" borderId="0" xfId="3" applyFont="1" applyAlignment="1" applyProtection="1">
      <alignment vertical="center" wrapText="1"/>
      <protection locked="0"/>
    </xf>
    <xf numFmtId="0" fontId="11" fillId="0" borderId="1" xfId="3" applyFont="1" applyBorder="1" applyAlignment="1">
      <alignment horizontal="center" vertical="center" wrapText="1"/>
    </xf>
    <xf numFmtId="0" fontId="36" fillId="0" borderId="0" xfId="3" applyFont="1" applyAlignment="1" applyProtection="1">
      <alignment wrapText="1"/>
      <protection locked="0"/>
    </xf>
    <xf numFmtId="0" fontId="5" fillId="0" borderId="0" xfId="3" applyFont="1" applyAlignment="1">
      <alignment wrapText="1"/>
    </xf>
    <xf numFmtId="0" fontId="11" fillId="0" borderId="0" xfId="3" applyFont="1" applyAlignment="1">
      <alignment wrapText="1"/>
    </xf>
    <xf numFmtId="0" fontId="38" fillId="0" borderId="0" xfId="3" applyFont="1" applyAlignment="1" applyProtection="1">
      <alignment vertical="center" wrapText="1"/>
      <protection locked="0"/>
    </xf>
    <xf numFmtId="0" fontId="7" fillId="0" borderId="0" xfId="3" applyFont="1" applyAlignment="1" applyProtection="1">
      <alignment horizontal="center" wrapText="1"/>
      <protection locked="0"/>
    </xf>
    <xf numFmtId="0" fontId="38" fillId="0" borderId="0" xfId="3" applyFont="1" applyAlignment="1" applyProtection="1">
      <alignment horizontal="center" wrapText="1"/>
      <protection locked="0"/>
    </xf>
    <xf numFmtId="0" fontId="13" fillId="0" borderId="7" xfId="3" applyFont="1" applyBorder="1" applyAlignment="1" applyProtection="1">
      <alignment horizontal="center" vertical="center" wrapText="1"/>
      <protection locked="0"/>
    </xf>
    <xf numFmtId="0" fontId="13" fillId="0" borderId="16" xfId="3" applyFont="1" applyBorder="1" applyAlignment="1">
      <alignment horizontal="center" vertical="center"/>
    </xf>
    <xf numFmtId="0" fontId="13" fillId="0" borderId="17" xfId="3" applyFont="1" applyBorder="1" applyAlignment="1">
      <alignment horizontal="center" vertical="center"/>
    </xf>
    <xf numFmtId="0" fontId="13" fillId="0" borderId="18" xfId="3" applyFont="1" applyBorder="1" applyAlignment="1">
      <alignment horizontal="center" vertical="center"/>
    </xf>
    <xf numFmtId="0" fontId="20" fillId="5" borderId="2" xfId="3" applyFont="1" applyFill="1" applyBorder="1" applyAlignment="1" applyProtection="1">
      <alignment horizontal="left" shrinkToFit="1"/>
      <protection locked="0"/>
    </xf>
    <xf numFmtId="0" fontId="20" fillId="5" borderId="24" xfId="3" applyFont="1" applyFill="1" applyBorder="1" applyAlignment="1" applyProtection="1">
      <alignment horizontal="left" shrinkToFit="1"/>
      <protection locked="0"/>
    </xf>
    <xf numFmtId="0" fontId="20" fillId="5" borderId="25" xfId="3" applyFont="1" applyFill="1" applyBorder="1" applyAlignment="1" applyProtection="1">
      <alignment horizontal="left" shrinkToFit="1"/>
      <protection locked="0"/>
    </xf>
  </cellXfs>
  <cellStyles count="7">
    <cellStyle name="_state_yes" xfId="2" xr:uid="{00000000-0005-0000-0000-000000000000}"/>
    <cellStyle name="Collegamento ipertestuale" xfId="1" builtinId="8"/>
    <cellStyle name="ConditionalStyle_0" xfId="5" xr:uid="{00000000-0005-0000-0000-000001000000}"/>
    <cellStyle name="ConditionalStyle_2" xfId="4" xr:uid="{00000000-0005-0000-0000-000002000000}"/>
    <cellStyle name="Excel Built-in Normal" xfId="3" xr:uid="{00000000-0005-0000-0000-000003000000}"/>
    <cellStyle name="Normale" xfId="0" builtinId="0"/>
    <cellStyle name="Status" xfId="6" xr:uid="{00000000-0005-0000-0000-000006000000}"/>
  </cellStyles>
  <dxfs count="309">
    <dxf>
      <font>
        <color theme="0"/>
      </font>
      <fill>
        <patternFill>
          <bgColor theme="0" tint="-0.34998626667073579"/>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rgb="FFC00000"/>
        </patternFill>
      </fill>
    </dxf>
    <dxf>
      <font>
        <color theme="0" tint="-0.14996795556505021"/>
      </font>
      <fill>
        <patternFill>
          <bgColor theme="0"/>
        </patternFill>
      </fill>
    </dxf>
    <dxf>
      <font>
        <color theme="0"/>
      </font>
      <fill>
        <patternFill>
          <bgColor rgb="FFFF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font>
      <fill>
        <patternFill>
          <bgColor rgb="FF336600"/>
        </patternFill>
      </fill>
    </dxf>
    <dxf>
      <font>
        <color theme="0"/>
      </font>
      <fill>
        <patternFill>
          <bgColor rgb="FF92D050"/>
        </patternFill>
      </fill>
    </dxf>
    <dxf>
      <font>
        <color theme="0"/>
      </font>
      <fill>
        <patternFill>
          <bgColor rgb="FFFFC000"/>
        </patternFill>
      </fill>
    </dxf>
    <dxf>
      <font>
        <color theme="0"/>
      </font>
      <fill>
        <patternFill>
          <bgColor theme="2" tint="-0.499984740745262"/>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theme="0" tint="-0.34998626667073579"/>
        </patternFill>
      </fill>
    </dxf>
    <dxf>
      <font>
        <color theme="0" tint="-0.14996795556505021"/>
      </font>
      <fill>
        <patternFill>
          <bgColor theme="0"/>
        </patternFill>
      </fill>
    </dxf>
    <dxf>
      <font>
        <color theme="0"/>
      </font>
      <fill>
        <patternFill>
          <bgColor rgb="FFFF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font>
      <fill>
        <patternFill>
          <bgColor rgb="FFC00000"/>
        </patternFill>
      </fill>
    </dxf>
    <dxf>
      <font>
        <color theme="0"/>
      </font>
      <fill>
        <patternFill>
          <bgColor rgb="FF92D050"/>
        </patternFill>
      </fill>
    </dxf>
    <dxf>
      <font>
        <color theme="0"/>
      </font>
      <fill>
        <patternFill>
          <bgColor rgb="FFFFC000"/>
        </patternFill>
      </fill>
    </dxf>
    <dxf>
      <font>
        <color theme="0"/>
      </font>
      <fill>
        <patternFill>
          <bgColor theme="2" tint="-0.499984740745262"/>
        </patternFill>
      </fill>
    </dxf>
    <dxf>
      <font>
        <color theme="0"/>
      </font>
      <fill>
        <patternFill>
          <bgColor theme="0" tint="-0.34998626667073579"/>
        </patternFill>
      </fill>
    </dxf>
    <dxf>
      <font>
        <color theme="0"/>
      </font>
      <fill>
        <patternFill>
          <bgColor rgb="FFFF0000"/>
        </patternFill>
      </fill>
    </dxf>
    <dxf>
      <font>
        <color theme="0"/>
      </font>
      <fill>
        <patternFill>
          <bgColor rgb="FFC00000"/>
        </patternFill>
      </fill>
    </dxf>
    <dxf>
      <font>
        <color theme="0" tint="-0.14996795556505021"/>
      </font>
      <fill>
        <patternFill>
          <bgColor theme="0"/>
        </patternFill>
      </fill>
    </dxf>
    <dxf>
      <font>
        <color theme="0"/>
      </font>
      <fill>
        <patternFill>
          <bgColor rgb="FF3366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color theme="0"/>
      </font>
      <fill>
        <patternFill>
          <bgColor rgb="FFFF0000"/>
        </patternFill>
      </fill>
    </dxf>
    <dxf>
      <font>
        <color theme="0"/>
      </font>
      <fill>
        <patternFill>
          <bgColor rgb="FFC00000"/>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color theme="0"/>
      </font>
      <fill>
        <patternFill>
          <bgColor rgb="FFFF0000"/>
        </patternFill>
      </fill>
    </dxf>
    <dxf>
      <font>
        <color theme="0"/>
      </font>
      <fill>
        <patternFill>
          <bgColor rgb="FFC00000"/>
        </patternFill>
      </fill>
    </dxf>
    <dxf>
      <font>
        <b val="0"/>
        <i val="0"/>
        <strike val="0"/>
        <condense val="0"/>
        <extend val="0"/>
        <u val="none"/>
        <sz val="10"/>
        <color indexed="0"/>
      </font>
      <fill>
        <patternFill patternType="solid">
          <fgColor indexed="26"/>
          <bgColor indexed="44"/>
        </patternFill>
      </fill>
    </dxf>
    <dxf>
      <font>
        <color theme="0"/>
      </font>
      <fill>
        <patternFill>
          <bgColor theme="0" tint="-0.34998626667073579"/>
        </patternFill>
      </fill>
    </dxf>
    <dxf>
      <font>
        <color theme="0"/>
      </font>
      <fill>
        <patternFill>
          <bgColor rgb="FF336600"/>
        </patternFill>
      </fill>
    </dxf>
    <dxf>
      <font>
        <color theme="0"/>
      </font>
      <fill>
        <patternFill>
          <bgColor rgb="FF92D050"/>
        </patternFill>
      </fill>
    </dxf>
    <dxf>
      <font>
        <color theme="0"/>
      </font>
      <fill>
        <patternFill>
          <bgColor rgb="FFFFC000"/>
        </patternFill>
      </fill>
    </dxf>
    <dxf>
      <font>
        <color theme="0"/>
      </font>
      <fill>
        <patternFill>
          <bgColor theme="2" tint="-0.499984740745262"/>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theme="0" tint="-0.34998626667073579"/>
        </patternFill>
      </fill>
    </dxf>
    <dxf>
      <font>
        <color theme="0"/>
      </font>
      <fill>
        <patternFill>
          <bgColor rgb="FF336600"/>
        </patternFill>
      </fill>
    </dxf>
    <dxf>
      <font>
        <color theme="0"/>
      </font>
      <fill>
        <patternFill>
          <bgColor rgb="FF92D050"/>
        </patternFill>
      </fill>
    </dxf>
    <dxf>
      <font>
        <color theme="0"/>
      </font>
      <fill>
        <patternFill>
          <bgColor rgb="FFFFC000"/>
        </patternFill>
      </fill>
    </dxf>
    <dxf>
      <font>
        <color theme="0"/>
      </font>
      <fill>
        <patternFill>
          <bgColor theme="2" tint="-0.499984740745262"/>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theme="0" tint="-0.34998626667073579"/>
        </patternFill>
      </fill>
    </dxf>
    <dxf>
      <font>
        <color theme="0"/>
      </font>
      <fill>
        <patternFill>
          <bgColor rgb="FF336600"/>
        </patternFill>
      </fill>
    </dxf>
    <dxf>
      <font>
        <color theme="0"/>
      </font>
      <fill>
        <patternFill>
          <bgColor rgb="FF92D050"/>
        </patternFill>
      </fill>
    </dxf>
    <dxf>
      <font>
        <color theme="0"/>
      </font>
      <fill>
        <patternFill>
          <bgColor rgb="FFFFC000"/>
        </patternFill>
      </fill>
    </dxf>
    <dxf>
      <font>
        <color theme="0"/>
      </font>
      <fill>
        <patternFill>
          <bgColor theme="2" tint="-0.499984740745262"/>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theme="0" tint="-0.34998626667073579"/>
        </patternFill>
      </fill>
    </dxf>
    <dxf>
      <font>
        <color theme="0"/>
      </font>
      <fill>
        <patternFill>
          <bgColor rgb="FF336600"/>
        </patternFill>
      </fill>
    </dxf>
    <dxf>
      <font>
        <color theme="0"/>
      </font>
      <fill>
        <patternFill>
          <bgColor rgb="FF92D050"/>
        </patternFill>
      </fill>
    </dxf>
    <dxf>
      <font>
        <color theme="0"/>
      </font>
      <fill>
        <patternFill>
          <bgColor rgb="FFFFC000"/>
        </patternFill>
      </fill>
    </dxf>
    <dxf>
      <font>
        <color theme="0"/>
      </font>
      <fill>
        <patternFill>
          <bgColor theme="2" tint="-0.499984740745262"/>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theme="0" tint="-0.34998626667073579"/>
        </patternFill>
      </fill>
    </dxf>
    <dxf>
      <font>
        <color theme="0"/>
      </font>
      <fill>
        <patternFill>
          <bgColor rgb="FF336600"/>
        </patternFill>
      </fill>
    </dxf>
    <dxf>
      <font>
        <color theme="0"/>
      </font>
      <fill>
        <patternFill>
          <bgColor rgb="FF92D050"/>
        </patternFill>
      </fill>
    </dxf>
    <dxf>
      <font>
        <color theme="0"/>
      </font>
      <fill>
        <patternFill>
          <bgColor theme="2" tint="-0.499984740745262"/>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rgb="FFFFC000"/>
        </patternFill>
      </fill>
    </dxf>
    <dxf>
      <font>
        <color theme="0"/>
      </font>
      <fill>
        <patternFill>
          <bgColor theme="0" tint="-0.34998626667073579"/>
        </patternFill>
      </fill>
    </dxf>
    <dxf>
      <font>
        <color theme="0"/>
      </font>
      <fill>
        <patternFill>
          <bgColor rgb="FF336600"/>
        </patternFill>
      </fill>
    </dxf>
    <dxf>
      <font>
        <color theme="0"/>
      </font>
      <fill>
        <patternFill>
          <bgColor rgb="FF92D050"/>
        </patternFill>
      </fill>
    </dxf>
    <dxf>
      <font>
        <color theme="0"/>
      </font>
      <fill>
        <patternFill>
          <bgColor rgb="FFFFC000"/>
        </patternFill>
      </fill>
    </dxf>
    <dxf>
      <font>
        <color theme="0"/>
      </font>
      <fill>
        <patternFill>
          <bgColor theme="2" tint="-0.499984740745262"/>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theme="0" tint="-0.34998626667073579"/>
        </patternFill>
      </fill>
    </dxf>
    <dxf>
      <font>
        <color theme="0"/>
      </font>
      <fill>
        <patternFill>
          <bgColor rgb="FF336600"/>
        </patternFill>
      </fill>
    </dxf>
    <dxf>
      <font>
        <color theme="0"/>
      </font>
      <fill>
        <patternFill>
          <bgColor rgb="FF92D050"/>
        </patternFill>
      </fill>
    </dxf>
    <dxf>
      <font>
        <color theme="0"/>
      </font>
      <fill>
        <patternFill>
          <bgColor rgb="FFFFC000"/>
        </patternFill>
      </fill>
    </dxf>
    <dxf>
      <font>
        <color theme="0"/>
      </font>
      <fill>
        <patternFill>
          <bgColor theme="2" tint="-0.499984740745262"/>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theme="0" tint="-0.34998626667073579"/>
        </patternFill>
      </fill>
    </dxf>
    <dxf>
      <font>
        <color theme="0"/>
      </font>
      <fill>
        <patternFill>
          <bgColor rgb="FF336600"/>
        </patternFill>
      </fill>
    </dxf>
    <dxf>
      <font>
        <color theme="0"/>
      </font>
      <fill>
        <patternFill>
          <bgColor rgb="FF92D050"/>
        </patternFill>
      </fill>
    </dxf>
    <dxf>
      <font>
        <color theme="0"/>
      </font>
      <fill>
        <patternFill>
          <bgColor rgb="FFFFC000"/>
        </patternFill>
      </fill>
    </dxf>
    <dxf>
      <font>
        <color theme="0"/>
      </font>
      <fill>
        <patternFill>
          <bgColor theme="2" tint="-0.499984740745262"/>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theme="0" tint="-0.34998626667073579"/>
        </patternFill>
      </fill>
    </dxf>
    <dxf>
      <font>
        <color theme="0"/>
      </font>
      <fill>
        <patternFill>
          <bgColor rgb="FF336600"/>
        </patternFill>
      </fill>
    </dxf>
    <dxf>
      <font>
        <color theme="0"/>
      </font>
      <fill>
        <patternFill>
          <bgColor rgb="FF92D050"/>
        </patternFill>
      </fill>
    </dxf>
    <dxf>
      <font>
        <color theme="0"/>
      </font>
      <fill>
        <patternFill>
          <bgColor rgb="FFFFC000"/>
        </patternFill>
      </fill>
    </dxf>
    <dxf>
      <font>
        <color theme="0"/>
      </font>
      <fill>
        <patternFill>
          <bgColor theme="2" tint="-0.499984740745262"/>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theme="0" tint="-0.34998626667073579"/>
        </patternFill>
      </fill>
    </dxf>
    <dxf>
      <font>
        <color theme="0"/>
      </font>
      <fill>
        <patternFill>
          <bgColor rgb="FF336600"/>
        </patternFill>
      </fill>
    </dxf>
    <dxf>
      <font>
        <color theme="0"/>
      </font>
      <fill>
        <patternFill>
          <bgColor rgb="FF92D050"/>
        </patternFill>
      </fill>
    </dxf>
    <dxf>
      <font>
        <color theme="0"/>
      </font>
      <fill>
        <patternFill>
          <bgColor rgb="FFFFC000"/>
        </patternFill>
      </fill>
    </dxf>
    <dxf>
      <font>
        <color theme="0"/>
      </font>
      <fill>
        <patternFill>
          <bgColor theme="2" tint="-0.499984740745262"/>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theme="0" tint="-0.34998626667073579"/>
        </patternFill>
      </fill>
    </dxf>
    <dxf>
      <font>
        <color theme="0"/>
      </font>
      <fill>
        <patternFill>
          <bgColor rgb="FF336600"/>
        </patternFill>
      </fill>
    </dxf>
    <dxf>
      <font>
        <color theme="0"/>
      </font>
      <fill>
        <patternFill>
          <bgColor rgb="FF92D050"/>
        </patternFill>
      </fill>
    </dxf>
    <dxf>
      <font>
        <color theme="0"/>
      </font>
      <fill>
        <patternFill>
          <bgColor rgb="FFFFC000"/>
        </patternFill>
      </fill>
    </dxf>
    <dxf>
      <font>
        <color theme="0"/>
      </font>
      <fill>
        <patternFill>
          <bgColor theme="2" tint="-0.499984740745262"/>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tint="-0.14996795556505021"/>
      </font>
      <fill>
        <patternFill>
          <bgColor theme="0"/>
        </patternFill>
      </fill>
    </dxf>
    <dxf>
      <font>
        <color theme="0"/>
      </font>
      <fill>
        <patternFill>
          <bgColor rgb="FFFF000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font>
      <fill>
        <patternFill>
          <bgColor theme="0" tint="-0.34998626667073579"/>
        </patternFill>
      </fill>
    </dxf>
    <dxf>
      <font>
        <color theme="0"/>
      </font>
      <fill>
        <patternFill>
          <bgColor rgb="FF336600"/>
        </patternFill>
      </fill>
    </dxf>
    <dxf>
      <font>
        <color theme="0"/>
      </font>
      <fill>
        <patternFill>
          <bgColor rgb="FF92D050"/>
        </patternFill>
      </fill>
    </dxf>
    <dxf>
      <font>
        <color theme="0"/>
      </font>
      <fill>
        <patternFill>
          <bgColor rgb="FFFFC000"/>
        </patternFill>
      </fill>
    </dxf>
    <dxf>
      <font>
        <color theme="0"/>
      </font>
      <fill>
        <patternFill>
          <bgColor theme="2" tint="-0.499984740745262"/>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theme="0" tint="-0.34998626667073579"/>
        </patternFill>
      </fill>
    </dxf>
    <dxf>
      <font>
        <color theme="0"/>
      </font>
      <fill>
        <patternFill>
          <bgColor rgb="FF336600"/>
        </patternFill>
      </fill>
    </dxf>
    <dxf>
      <font>
        <color theme="0"/>
      </font>
      <fill>
        <patternFill>
          <bgColor rgb="FF92D050"/>
        </patternFill>
      </fill>
    </dxf>
    <dxf>
      <font>
        <color theme="0"/>
      </font>
      <fill>
        <patternFill>
          <bgColor rgb="FFFFC000"/>
        </patternFill>
      </fill>
    </dxf>
    <dxf>
      <font>
        <color theme="0"/>
      </font>
      <fill>
        <patternFill>
          <bgColor theme="2" tint="-0.499984740745262"/>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theme="0" tint="-0.34998626667073579"/>
        </patternFill>
      </fill>
    </dxf>
    <dxf>
      <font>
        <color theme="0"/>
      </font>
      <fill>
        <patternFill>
          <bgColor rgb="FF336600"/>
        </patternFill>
      </fill>
    </dxf>
    <dxf>
      <font>
        <color theme="0"/>
      </font>
      <fill>
        <patternFill>
          <bgColor theme="2" tint="-0.499984740745262"/>
        </patternFill>
      </fill>
    </dxf>
    <dxf>
      <font>
        <color theme="0"/>
      </font>
      <fill>
        <patternFill>
          <bgColor rgb="FF92D050"/>
        </patternFill>
      </fill>
    </dxf>
    <dxf>
      <font>
        <color theme="0"/>
      </font>
      <fill>
        <patternFill>
          <bgColor rgb="FFFFC000"/>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theme="0" tint="-0.34998626667073579"/>
        </patternFill>
      </fill>
    </dxf>
    <dxf>
      <font>
        <color theme="0"/>
      </font>
      <fill>
        <patternFill>
          <bgColor rgb="FF336600"/>
        </patternFill>
      </fill>
    </dxf>
    <dxf>
      <font>
        <color theme="0"/>
      </font>
      <fill>
        <patternFill>
          <bgColor rgb="FF92D050"/>
        </patternFill>
      </fill>
    </dxf>
    <dxf>
      <font>
        <color theme="0"/>
      </font>
      <fill>
        <patternFill>
          <bgColor rgb="FFFFC000"/>
        </patternFill>
      </fill>
    </dxf>
    <dxf>
      <font>
        <color theme="0"/>
      </font>
      <fill>
        <patternFill>
          <bgColor theme="2" tint="-0.499984740745262"/>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theme="0" tint="-0.34998626667073579"/>
        </patternFill>
      </fill>
    </dxf>
    <dxf>
      <font>
        <color theme="0"/>
      </font>
      <fill>
        <patternFill>
          <bgColor rgb="FFC00000"/>
        </patternFill>
      </fill>
    </dxf>
    <dxf>
      <font>
        <color theme="0"/>
      </font>
      <fill>
        <patternFill>
          <bgColor rgb="FF336600"/>
        </patternFill>
      </fill>
    </dxf>
    <dxf>
      <font>
        <color theme="0"/>
      </font>
      <fill>
        <patternFill>
          <bgColor rgb="FF92D050"/>
        </patternFill>
      </fill>
    </dxf>
    <dxf>
      <font>
        <color theme="0"/>
      </font>
      <fill>
        <patternFill>
          <bgColor rgb="FFFFC000"/>
        </patternFill>
      </fill>
    </dxf>
    <dxf>
      <font>
        <color theme="0"/>
      </font>
      <fill>
        <patternFill>
          <bgColor rgb="FFFF0000"/>
        </patternFill>
      </fill>
    </dxf>
    <dxf>
      <font>
        <color theme="0"/>
      </font>
      <fill>
        <patternFill>
          <bgColor theme="2" tint="-0.499984740745262"/>
        </patternFill>
      </fill>
    </dxf>
    <dxf>
      <font>
        <color theme="0" tint="-0.14996795556505021"/>
      </font>
      <fill>
        <patternFill>
          <bgColor theme="0"/>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theme="0" tint="-0.34998626667073579"/>
        </patternFill>
      </fill>
    </dxf>
    <dxf>
      <font>
        <color theme="0"/>
      </font>
      <fill>
        <patternFill>
          <bgColor rgb="FF336600"/>
        </patternFill>
      </fill>
    </dxf>
    <dxf>
      <font>
        <color theme="0"/>
      </font>
      <fill>
        <patternFill>
          <bgColor rgb="FF92D050"/>
        </patternFill>
      </fill>
    </dxf>
    <dxf>
      <font>
        <color theme="0"/>
      </font>
      <fill>
        <patternFill>
          <bgColor rgb="FFFFC000"/>
        </patternFill>
      </fill>
    </dxf>
    <dxf>
      <font>
        <color theme="0"/>
      </font>
      <fill>
        <patternFill>
          <bgColor theme="2" tint="-0.499984740745262"/>
        </patternFill>
      </fill>
    </dxf>
    <dxf>
      <font>
        <color theme="0"/>
      </font>
      <fill>
        <patternFill>
          <bgColor rgb="FF336600"/>
        </patternFill>
      </fill>
    </dxf>
    <dxf>
      <font>
        <color theme="0"/>
      </font>
      <fill>
        <patternFill>
          <bgColor theme="0" tint="-0.34998626667073579"/>
        </patternFill>
      </fill>
    </dxf>
    <dxf>
      <font>
        <color theme="0"/>
      </font>
      <fill>
        <patternFill>
          <bgColor rgb="FF92D050"/>
        </patternFill>
      </fill>
    </dxf>
    <dxf>
      <font>
        <color theme="0"/>
      </font>
      <fill>
        <patternFill>
          <bgColor rgb="FFFFC000"/>
        </patternFill>
      </fill>
    </dxf>
    <dxf>
      <font>
        <color theme="0"/>
      </font>
      <fill>
        <patternFill>
          <bgColor theme="2" tint="-0.499984740745262"/>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rgb="FF92D050"/>
        </patternFill>
      </fill>
    </dxf>
    <dxf>
      <font>
        <color theme="0"/>
      </font>
      <fill>
        <patternFill>
          <bgColor rgb="FFC00000"/>
        </patternFill>
      </fill>
    </dxf>
    <dxf>
      <font>
        <color theme="0" tint="-0.14996795556505021"/>
      </font>
      <fill>
        <patternFill>
          <bgColor theme="0"/>
        </patternFill>
      </fill>
    </dxf>
    <dxf>
      <font>
        <color theme="0"/>
      </font>
      <fill>
        <patternFill>
          <bgColor theme="0" tint="-0.34998626667073579"/>
        </patternFill>
      </fill>
    </dxf>
    <dxf>
      <font>
        <color theme="0"/>
      </font>
      <fill>
        <patternFill>
          <bgColor rgb="FFFF0000"/>
        </patternFill>
      </fill>
    </dxf>
    <dxf>
      <font>
        <color theme="0"/>
      </font>
      <fill>
        <patternFill>
          <bgColor rgb="FF336600"/>
        </patternFill>
      </fill>
    </dxf>
    <dxf>
      <font>
        <color theme="0"/>
      </font>
      <fill>
        <patternFill>
          <bgColor rgb="FFFFC000"/>
        </patternFill>
      </fill>
    </dxf>
    <dxf>
      <font>
        <color theme="0"/>
      </font>
      <fill>
        <patternFill>
          <bgColor theme="2" tint="-0.499984740745262"/>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rgb="FF336600"/>
        </patternFill>
      </fill>
    </dxf>
    <dxf>
      <font>
        <color theme="0"/>
      </font>
      <fill>
        <patternFill>
          <bgColor theme="0" tint="-0.34998626667073579"/>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theme="2" tint="-0.499984740745262"/>
        </patternFill>
      </fill>
    </dxf>
    <dxf>
      <font>
        <color theme="0"/>
      </font>
      <fill>
        <patternFill>
          <bgColor theme="0" tint="-0.34998626667073579"/>
        </patternFill>
      </fill>
    </dxf>
    <dxf>
      <font>
        <color theme="0"/>
      </font>
      <fill>
        <patternFill>
          <bgColor rgb="FF336600"/>
        </patternFill>
      </fill>
    </dxf>
    <dxf>
      <font>
        <color theme="0"/>
      </font>
      <fill>
        <patternFill>
          <bgColor rgb="FF92D050"/>
        </patternFill>
      </fill>
    </dxf>
    <dxf>
      <font>
        <color theme="0"/>
      </font>
      <fill>
        <patternFill>
          <bgColor rgb="FFFFC000"/>
        </patternFill>
      </fill>
    </dxf>
    <dxf>
      <font>
        <color theme="0"/>
      </font>
      <fill>
        <patternFill>
          <bgColor rgb="FFC00000"/>
        </patternFill>
      </fill>
    </dxf>
    <dxf>
      <font>
        <color theme="0"/>
      </font>
      <fill>
        <patternFill>
          <bgColor rgb="FFFF0000"/>
        </patternFill>
      </fill>
    </dxf>
    <dxf>
      <font>
        <color theme="0" tint="-0.14996795556505021"/>
      </font>
      <fill>
        <patternFill>
          <bgColor theme="0"/>
        </patternFill>
      </fill>
    </dxf>
    <dxf>
      <font>
        <color theme="0"/>
      </font>
      <fill>
        <patternFill>
          <bgColor rgb="FFC00000"/>
        </patternFill>
      </fill>
    </dxf>
    <dxf>
      <font>
        <color theme="0"/>
      </font>
      <fill>
        <patternFill>
          <bgColor theme="2" tint="-0.499984740745262"/>
        </patternFill>
      </fill>
    </dxf>
    <dxf>
      <font>
        <color theme="0"/>
      </font>
      <fill>
        <patternFill>
          <bgColor rgb="FFFFC000"/>
        </patternFill>
      </fill>
    </dxf>
    <dxf>
      <font>
        <color theme="0"/>
      </font>
      <fill>
        <patternFill>
          <bgColor rgb="FF92D050"/>
        </patternFill>
      </fill>
    </dxf>
    <dxf>
      <font>
        <color theme="0"/>
      </font>
      <fill>
        <patternFill>
          <bgColor theme="0" tint="-0.34998626667073579"/>
        </patternFill>
      </fill>
    </dxf>
    <dxf>
      <font>
        <color theme="0"/>
      </font>
      <fill>
        <patternFill>
          <bgColor rgb="FFFF0000"/>
        </patternFill>
      </fill>
    </dxf>
    <dxf>
      <font>
        <color theme="0" tint="-0.14996795556505021"/>
      </font>
      <fill>
        <patternFill>
          <bgColor theme="0"/>
        </patternFill>
      </fill>
    </dxf>
    <dxf>
      <font>
        <color theme="0"/>
      </font>
      <fill>
        <patternFill>
          <bgColor rgb="FF336600"/>
        </patternFill>
      </fill>
    </dxf>
    <dxf>
      <font>
        <b val="0"/>
        <condense val="0"/>
        <extend val="0"/>
        <color indexed="9"/>
      </font>
      <fill>
        <patternFill patternType="solid">
          <fgColor indexed="15"/>
          <bgColor indexed="49"/>
        </patternFill>
      </fill>
    </dxf>
    <dxf>
      <font>
        <color theme="0"/>
      </font>
      <fill>
        <patternFill>
          <bgColor rgb="FFFF0000"/>
        </patternFill>
      </fill>
    </dxf>
    <dxf>
      <font>
        <color theme="0"/>
      </font>
      <fill>
        <patternFill>
          <bgColor rgb="FFC00000"/>
        </patternFill>
      </fill>
    </dxf>
    <dxf>
      <font>
        <b val="0"/>
        <i val="0"/>
        <strike val="0"/>
        <condense val="0"/>
        <extend val="0"/>
        <u val="none"/>
        <sz val="10"/>
        <color indexed="0"/>
      </font>
      <fill>
        <patternFill patternType="solid">
          <fgColor indexed="26"/>
          <bgColor indexed="44"/>
        </patternFill>
      </fill>
    </dxf>
    <dxf>
      <font>
        <color theme="0"/>
      </font>
      <fill>
        <patternFill>
          <bgColor rgb="FFFF0000"/>
        </patternFill>
      </fill>
    </dxf>
    <dxf>
      <font>
        <color theme="0"/>
      </font>
      <fill>
        <patternFill>
          <bgColor rgb="FFC0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FF0000"/>
        </patternFill>
      </fill>
    </dxf>
    <dxf>
      <font>
        <color theme="0"/>
      </font>
      <fill>
        <patternFill>
          <bgColor rgb="FFC00000"/>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b val="0"/>
        <i val="0"/>
        <strike val="0"/>
        <condense val="0"/>
        <extend val="0"/>
        <u val="none"/>
        <sz val="10"/>
        <color indexed="0"/>
      </font>
      <fill>
        <patternFill patternType="solid">
          <fgColor indexed="26"/>
          <bgColor indexed="44"/>
        </patternFill>
      </fill>
    </dxf>
    <dxf>
      <font>
        <color theme="0"/>
      </font>
      <fill>
        <patternFill>
          <bgColor rgb="FFFF0000"/>
        </patternFill>
      </fill>
    </dxf>
    <dxf>
      <font>
        <color theme="0"/>
      </font>
      <fill>
        <patternFill>
          <bgColor rgb="FFC00000"/>
        </patternFill>
      </fill>
    </dxf>
    <dxf>
      <font>
        <b val="0"/>
        <i val="0"/>
        <strike val="0"/>
        <condense val="0"/>
        <extend val="0"/>
        <u val="none"/>
        <sz val="10"/>
        <color indexed="0"/>
      </font>
      <fill>
        <patternFill patternType="solid">
          <fgColor indexed="26"/>
          <bgColor indexed="44"/>
        </patternFill>
      </fill>
    </dxf>
    <dxf>
      <font>
        <color theme="0"/>
      </font>
      <fill>
        <patternFill>
          <bgColor rgb="FFFF0000"/>
        </patternFill>
      </fill>
    </dxf>
    <dxf>
      <font>
        <color theme="0"/>
      </font>
      <fill>
        <patternFill>
          <bgColor rgb="FFC00000"/>
        </patternFill>
      </fill>
    </dxf>
    <dxf>
      <font>
        <b val="0"/>
        <i val="0"/>
        <strike val="0"/>
        <condense val="0"/>
        <extend val="0"/>
        <u val="none"/>
        <sz val="10"/>
        <color indexed="0"/>
      </font>
      <fill>
        <patternFill patternType="solid">
          <fgColor indexed="26"/>
          <bgColor indexed="44"/>
        </patternFill>
      </fill>
    </dxf>
    <dxf>
      <font>
        <color theme="0"/>
      </font>
      <fill>
        <patternFill>
          <bgColor rgb="FFFF0000"/>
        </patternFill>
      </fill>
    </dxf>
    <dxf>
      <font>
        <color theme="0"/>
      </font>
      <fill>
        <patternFill>
          <bgColor rgb="FFC00000"/>
        </patternFill>
      </fill>
    </dxf>
    <dxf>
      <font>
        <b val="0"/>
        <i val="0"/>
        <strike val="0"/>
        <condense val="0"/>
        <extend val="0"/>
        <u val="none"/>
        <sz val="10"/>
        <color indexed="0"/>
      </font>
      <fill>
        <patternFill patternType="solid">
          <fgColor indexed="26"/>
          <bgColor indexed="44"/>
        </patternFill>
      </fill>
    </dxf>
    <dxf>
      <font>
        <color theme="0"/>
      </font>
      <fill>
        <patternFill>
          <bgColor rgb="FFFF0000"/>
        </patternFill>
      </fill>
    </dxf>
    <dxf>
      <font>
        <color theme="0"/>
      </font>
      <fill>
        <patternFill>
          <bgColor rgb="FFC00000"/>
        </patternFill>
      </fill>
    </dxf>
    <dxf>
      <font>
        <b val="0"/>
        <i val="0"/>
        <strike val="0"/>
        <condense val="0"/>
        <extend val="0"/>
        <u val="none"/>
        <sz val="10"/>
        <color indexed="0"/>
      </font>
      <fill>
        <patternFill patternType="solid">
          <fgColor indexed="26"/>
          <bgColor indexed="44"/>
        </patternFill>
      </fill>
    </dxf>
    <dxf>
      <font>
        <color theme="0"/>
      </font>
      <fill>
        <patternFill>
          <bgColor rgb="FFFF0000"/>
        </patternFill>
      </fill>
    </dxf>
    <dxf>
      <font>
        <color theme="0"/>
      </font>
      <fill>
        <patternFill>
          <bgColor rgb="FFC00000"/>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color theme="0"/>
      </font>
      <fill>
        <patternFill>
          <bgColor rgb="FFFF0000"/>
        </patternFill>
      </fill>
    </dxf>
    <dxf>
      <font>
        <color theme="0"/>
      </font>
      <fill>
        <patternFill>
          <bgColor rgb="FFC00000"/>
        </patternFill>
      </fill>
    </dxf>
    <dxf>
      <font>
        <b val="0"/>
        <i val="0"/>
        <strike val="0"/>
        <condense val="0"/>
        <extend val="0"/>
        <u val="none"/>
        <sz val="10"/>
        <color indexed="0"/>
      </font>
      <fill>
        <patternFill patternType="solid">
          <fgColor indexed="26"/>
          <bgColor indexed="44"/>
        </patternFill>
      </fill>
    </dxf>
    <dxf>
      <font>
        <color theme="0"/>
      </font>
      <fill>
        <patternFill>
          <bgColor rgb="FFFF0000"/>
        </patternFill>
      </fill>
    </dxf>
    <dxf>
      <font>
        <color theme="0"/>
      </font>
      <fill>
        <patternFill>
          <bgColor rgb="FFC00000"/>
        </patternFill>
      </fill>
    </dxf>
    <dxf>
      <font>
        <b val="0"/>
        <i val="0"/>
        <strike val="0"/>
        <condense val="0"/>
        <extend val="0"/>
        <u val="none"/>
        <sz val="10"/>
        <color indexed="0"/>
      </font>
      <fill>
        <patternFill patternType="solid">
          <fgColor indexed="26"/>
          <bgColor indexed="44"/>
        </patternFill>
      </fill>
    </dxf>
    <dxf>
      <font>
        <color theme="0"/>
      </font>
      <fill>
        <patternFill>
          <bgColor rgb="FFFF0000"/>
        </patternFill>
      </fill>
    </dxf>
    <dxf>
      <font>
        <color theme="0"/>
      </font>
      <fill>
        <patternFill>
          <bgColor rgb="FFC00000"/>
        </patternFill>
      </fill>
    </dxf>
    <dxf>
      <font>
        <b val="0"/>
        <i val="0"/>
        <strike val="0"/>
        <condense val="0"/>
        <extend val="0"/>
        <u val="none"/>
        <sz val="10"/>
        <color indexed="0"/>
      </font>
      <fill>
        <patternFill patternType="solid">
          <fgColor indexed="26"/>
          <bgColor indexed="44"/>
        </patternFill>
      </fill>
    </dxf>
    <dxf>
      <font>
        <color theme="0"/>
      </font>
      <fill>
        <patternFill>
          <bgColor rgb="FFFF0000"/>
        </patternFill>
      </fill>
    </dxf>
    <dxf>
      <font>
        <color theme="0"/>
      </font>
      <fill>
        <patternFill>
          <bgColor rgb="FFC00000"/>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color theme="0"/>
      </font>
      <fill>
        <patternFill>
          <bgColor rgb="FFFF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b val="0"/>
        <i val="0"/>
        <strike val="0"/>
        <condense val="0"/>
        <extend val="0"/>
        <u val="none"/>
        <sz val="10"/>
        <color indexed="0"/>
      </font>
      <fill>
        <patternFill patternType="solid">
          <fgColor indexed="26"/>
          <bgColor indexed="44"/>
        </patternFill>
      </fill>
    </dxf>
    <dxf>
      <font>
        <color theme="0"/>
      </font>
      <fill>
        <patternFill>
          <bgColor rgb="FFFF0000"/>
        </patternFill>
      </fill>
    </dxf>
    <dxf>
      <font>
        <color theme="0"/>
      </font>
      <fill>
        <patternFill>
          <bgColor rgb="FFC00000"/>
        </patternFill>
      </fill>
    </dxf>
    <dxf>
      <font>
        <b val="0"/>
        <i val="0"/>
        <strike val="0"/>
        <condense val="0"/>
        <extend val="0"/>
        <u val="none"/>
        <sz val="10"/>
        <color indexed="0"/>
      </font>
      <fill>
        <patternFill patternType="solid">
          <fgColor indexed="26"/>
          <bgColor indexed="44"/>
        </patternFill>
      </fill>
    </dxf>
    <dxf>
      <font>
        <color theme="0"/>
      </font>
      <fill>
        <patternFill>
          <bgColor rgb="FFC00000"/>
        </patternFill>
      </fill>
    </dxf>
    <dxf>
      <font>
        <color theme="0"/>
      </font>
      <fill>
        <patternFill>
          <bgColor rgb="FFFF0000"/>
        </patternFill>
      </fill>
    </dxf>
    <dxf>
      <font>
        <color theme="0"/>
      </font>
      <fill>
        <patternFill>
          <bgColor rgb="FFFF0000"/>
        </patternFill>
      </fill>
    </dxf>
    <dxf>
      <font>
        <color theme="0"/>
      </font>
      <fill>
        <patternFill>
          <bgColor rgb="FFC00000"/>
        </patternFill>
      </fill>
    </dxf>
    <dxf>
      <font>
        <b val="0"/>
        <i val="0"/>
        <strike val="0"/>
        <condense val="0"/>
        <extend val="0"/>
        <u val="none"/>
        <sz val="10"/>
        <color indexed="0"/>
      </font>
      <fill>
        <patternFill patternType="solid">
          <fgColor indexed="26"/>
          <bgColor indexed="44"/>
        </patternFill>
      </fill>
    </dxf>
    <dxf>
      <font>
        <color theme="0"/>
      </font>
      <fill>
        <patternFill>
          <bgColor rgb="FFFF0000"/>
        </patternFill>
      </fill>
    </dxf>
    <dxf>
      <font>
        <color theme="0"/>
      </font>
      <fill>
        <patternFill>
          <bgColor rgb="FFC00000"/>
        </patternFill>
      </fill>
    </dxf>
    <dxf>
      <font>
        <b val="0"/>
        <i val="0"/>
        <strike val="0"/>
        <condense val="0"/>
        <extend val="0"/>
        <u val="none"/>
        <sz val="10"/>
        <color indexed="0"/>
      </font>
      <fill>
        <patternFill patternType="solid">
          <fgColor indexed="26"/>
          <bgColor indexed="44"/>
        </patternFill>
      </fill>
    </dxf>
    <dxf>
      <font>
        <b val="0"/>
        <i val="0"/>
        <strike val="0"/>
        <condense val="0"/>
        <extend val="0"/>
        <u val="none"/>
        <sz val="10"/>
        <color indexed="0"/>
      </font>
      <fill>
        <patternFill patternType="solid">
          <fgColor indexed="26"/>
          <bgColor indexed="44"/>
        </patternFill>
      </fill>
    </dxf>
    <dxf>
      <font>
        <color theme="0"/>
      </font>
      <fill>
        <patternFill>
          <bgColor rgb="FFFF0000"/>
        </patternFill>
      </fill>
    </dxf>
    <dxf>
      <font>
        <color theme="0"/>
      </font>
      <fill>
        <patternFill>
          <bgColor rgb="FFC0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CC00"/>
      <rgbColor rgb="000000FF"/>
      <rgbColor rgb="00FFFF00"/>
      <rgbColor rgb="00FF00FF"/>
      <rgbColor rgb="0066FF66"/>
      <rgbColor rgb="00800000"/>
      <rgbColor rgb="00008000"/>
      <rgbColor rgb="00000080"/>
      <rgbColor rgb="00808000"/>
      <rgbColor rgb="00800080"/>
      <rgbColor rgb="00009999"/>
      <rgbColor rgb="00B2B2B2"/>
      <rgbColor rgb="00808080"/>
      <rgbColor rgb="009999FF"/>
      <rgbColor rgb="00993366"/>
      <rgbColor rgb="00CCFF99"/>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6E6FF"/>
      <rgbColor rgb="00CCFFCC"/>
      <rgbColor rgb="00FFFF66"/>
      <rgbColor rgb="00A0FFA0"/>
      <rgbColor rgb="00FF99CC"/>
      <rgbColor rgb="00CC99FF"/>
      <rgbColor rgb="00FFCC99"/>
      <rgbColor rgb="003366FF"/>
      <rgbColor rgb="0033FF99"/>
      <rgbColor rgb="0099FF33"/>
      <rgbColor rgb="00FFCC00"/>
      <rgbColor rgb="00CC9900"/>
      <rgbColor rgb="00FF6600"/>
      <rgbColor rgb="00666699"/>
      <rgbColor rgb="00969696"/>
      <rgbColor rgb="00003366"/>
      <rgbColor rgb="00339966"/>
      <rgbColor rgb="00003300"/>
      <rgbColor rgb="00333300"/>
      <rgbColor rgb="00993300"/>
      <rgbColor rgb="00993366"/>
      <rgbColor rgb="00333399"/>
      <rgbColor rgb="00333333"/>
    </indexedColors>
    <mruColors>
      <color rgb="FF336600"/>
      <color rgb="FF8E00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bg1">
                  <a:lumMod val="95000"/>
                </a:schemeClr>
              </a:solidFill>
            </c:spPr>
            <c:extLst>
              <c:ext xmlns:c16="http://schemas.microsoft.com/office/drawing/2014/chart" uri="{C3380CC4-5D6E-409C-BE32-E72D297353CC}">
                <c16:uniqueId val="{00000001-41D6-4134-B9E9-7FB100522A93}"/>
              </c:ext>
            </c:extLst>
          </c:dPt>
          <c:dPt>
            <c:idx val="1"/>
            <c:bubble3D val="0"/>
            <c:spPr>
              <a:solidFill>
                <a:srgbClr val="FF0000"/>
              </a:solidFill>
            </c:spPr>
            <c:extLst>
              <c:ext xmlns:c16="http://schemas.microsoft.com/office/drawing/2014/chart" uri="{C3380CC4-5D6E-409C-BE32-E72D297353CC}">
                <c16:uniqueId val="{00000003-41D6-4134-B9E9-7FB100522A93}"/>
              </c:ext>
            </c:extLst>
          </c:dPt>
          <c:dPt>
            <c:idx val="2"/>
            <c:bubble3D val="0"/>
            <c:spPr>
              <a:solidFill>
                <a:srgbClr val="8E0000"/>
              </a:solidFill>
            </c:spPr>
            <c:extLst>
              <c:ext xmlns:c16="http://schemas.microsoft.com/office/drawing/2014/chart" uri="{C3380CC4-5D6E-409C-BE32-E72D297353CC}">
                <c16:uniqueId val="{00000005-41D6-4134-B9E9-7FB100522A93}"/>
              </c:ext>
            </c:extLst>
          </c:dPt>
          <c:dPt>
            <c:idx val="3"/>
            <c:bubble3D val="0"/>
            <c:spPr>
              <a:solidFill>
                <a:schemeClr val="bg2">
                  <a:lumMod val="50000"/>
                </a:schemeClr>
              </a:solidFill>
            </c:spPr>
            <c:extLst>
              <c:ext xmlns:c16="http://schemas.microsoft.com/office/drawing/2014/chart" uri="{C3380CC4-5D6E-409C-BE32-E72D297353CC}">
                <c16:uniqueId val="{00000007-41D6-4134-B9E9-7FB100522A93}"/>
              </c:ext>
            </c:extLst>
          </c:dPt>
          <c:dPt>
            <c:idx val="4"/>
            <c:bubble3D val="0"/>
            <c:spPr>
              <a:solidFill>
                <a:srgbClr val="FFC000"/>
              </a:solidFill>
            </c:spPr>
            <c:extLst>
              <c:ext xmlns:c16="http://schemas.microsoft.com/office/drawing/2014/chart" uri="{C3380CC4-5D6E-409C-BE32-E72D297353CC}">
                <c16:uniqueId val="{00000009-41D6-4134-B9E9-7FB100522A93}"/>
              </c:ext>
            </c:extLst>
          </c:dPt>
          <c:dPt>
            <c:idx val="5"/>
            <c:bubble3D val="0"/>
            <c:spPr>
              <a:solidFill>
                <a:srgbClr val="92D050"/>
              </a:solidFill>
            </c:spPr>
            <c:extLst>
              <c:ext xmlns:c16="http://schemas.microsoft.com/office/drawing/2014/chart" uri="{C3380CC4-5D6E-409C-BE32-E72D297353CC}">
                <c16:uniqueId val="{0000000B-41D6-4134-B9E9-7FB100522A93}"/>
              </c:ext>
            </c:extLst>
          </c:dPt>
          <c:dPt>
            <c:idx val="6"/>
            <c:bubble3D val="0"/>
            <c:spPr>
              <a:solidFill>
                <a:srgbClr val="336600"/>
              </a:solidFill>
            </c:spPr>
            <c:extLst>
              <c:ext xmlns:c16="http://schemas.microsoft.com/office/drawing/2014/chart" uri="{C3380CC4-5D6E-409C-BE32-E72D297353CC}">
                <c16:uniqueId val="{0000000D-41D6-4134-B9E9-7FB100522A93}"/>
              </c:ext>
            </c:extLst>
          </c:dPt>
          <c:dPt>
            <c:idx val="7"/>
            <c:bubble3D val="0"/>
            <c:spPr>
              <a:solidFill>
                <a:schemeClr val="bg1">
                  <a:lumMod val="65000"/>
                </a:schemeClr>
              </a:solidFill>
            </c:spPr>
            <c:extLst>
              <c:ext xmlns:c16="http://schemas.microsoft.com/office/drawing/2014/chart" uri="{C3380CC4-5D6E-409C-BE32-E72D297353CC}">
                <c16:uniqueId val="{0000000F-41D6-4134-B9E9-7FB100522A93}"/>
              </c:ext>
            </c:extLst>
          </c:dPt>
          <c:cat>
            <c:strRef>
              <c:f>Metrics!$B$3:$B$10</c:f>
              <c:strCache>
                <c:ptCount val="8"/>
                <c:pt idx="0">
                  <c:v>? Unknown</c:v>
                </c:pt>
                <c:pt idx="1">
                  <c:v>Nonexistent</c:v>
                </c:pt>
                <c:pt idx="2">
                  <c:v>Initial</c:v>
                </c:pt>
                <c:pt idx="3">
                  <c:v>Limited</c:v>
                </c:pt>
                <c:pt idx="4">
                  <c:v>Defined</c:v>
                </c:pt>
                <c:pt idx="5">
                  <c:v>Managed</c:v>
                </c:pt>
                <c:pt idx="6">
                  <c:v>Optimized</c:v>
                </c:pt>
                <c:pt idx="7">
                  <c:v>Not applicable</c:v>
                </c:pt>
              </c:strCache>
            </c:strRef>
          </c:cat>
          <c:val>
            <c:numRef>
              <c:f>Metrics!$D$3:$D$10</c:f>
              <c:numCache>
                <c:formatCode>0%</c:formatCode>
                <c:ptCount val="8"/>
                <c:pt idx="0">
                  <c:v>0</c:v>
                </c:pt>
                <c:pt idx="1">
                  <c:v>0</c:v>
                </c:pt>
                <c:pt idx="2">
                  <c:v>0</c:v>
                </c:pt>
                <c:pt idx="3">
                  <c:v>0</c:v>
                </c:pt>
                <c:pt idx="4">
                  <c:v>0.21428571428571427</c:v>
                </c:pt>
                <c:pt idx="5">
                  <c:v>0.6785714285714286</c:v>
                </c:pt>
                <c:pt idx="6">
                  <c:v>0.10714285714285714</c:v>
                </c:pt>
                <c:pt idx="7">
                  <c:v>0</c:v>
                </c:pt>
              </c:numCache>
            </c:numRef>
          </c:val>
          <c:extLst>
            <c:ext xmlns:c16="http://schemas.microsoft.com/office/drawing/2014/chart" uri="{C3380CC4-5D6E-409C-BE32-E72D297353CC}">
              <c16:uniqueId val="{00000010-41D6-4134-B9E9-7FB100522A93}"/>
            </c:ext>
          </c:extLst>
        </c:ser>
        <c:dLbls>
          <c:showLegendKey val="0"/>
          <c:showVal val="0"/>
          <c:showCatName val="0"/>
          <c:showSerName val="0"/>
          <c:showPercent val="0"/>
          <c:showBubbleSize val="0"/>
          <c:showLeaderLines val="1"/>
        </c:dLbls>
        <c:firstSliceAng val="0"/>
      </c:pieChart>
    </c:plotArea>
    <c:legend>
      <c:legendPos val="r"/>
      <c:overlay val="0"/>
      <c:txPr>
        <a:bodyPr/>
        <a:lstStyle/>
        <a:p>
          <a:pPr rtl="0">
            <a:defRPr sz="1400"/>
          </a:pPr>
          <a:endParaRPr lang="it-IT"/>
        </a:p>
      </c:txPr>
    </c:legend>
    <c:plotVisOnly val="1"/>
    <c:dispBlanksAs val="gap"/>
    <c:showDLblsOverMax val="0"/>
  </c:chart>
  <c:spPr>
    <a:effectLst>
      <a:glow rad="101600">
        <a:schemeClr val="accent1">
          <a:satMod val="175000"/>
          <a:alpha val="40000"/>
        </a:schemeClr>
      </a:glow>
    </a:effectLst>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1"/>
          <c:order val="0"/>
          <c:tx>
            <c:strRef>
              <c:f>Metrics!$E$2</c:f>
              <c:strCache>
                <c:ptCount val="1"/>
                <c:pt idx="0">
                  <c:v>Proportion of information security controls</c:v>
                </c:pt>
              </c:strCache>
            </c:strRef>
          </c:tx>
          <c:dPt>
            <c:idx val="0"/>
            <c:bubble3D val="0"/>
            <c:spPr>
              <a:solidFill>
                <a:schemeClr val="bg1">
                  <a:lumMod val="95000"/>
                </a:schemeClr>
              </a:solidFill>
            </c:spPr>
            <c:extLst>
              <c:ext xmlns:c16="http://schemas.microsoft.com/office/drawing/2014/chart" uri="{C3380CC4-5D6E-409C-BE32-E72D297353CC}">
                <c16:uniqueId val="{00000001-9A48-4B28-B12D-3141B14A27A9}"/>
              </c:ext>
            </c:extLst>
          </c:dPt>
          <c:dPt>
            <c:idx val="1"/>
            <c:bubble3D val="0"/>
            <c:spPr>
              <a:solidFill>
                <a:srgbClr val="FF0000"/>
              </a:solidFill>
            </c:spPr>
            <c:extLst>
              <c:ext xmlns:c16="http://schemas.microsoft.com/office/drawing/2014/chart" uri="{C3380CC4-5D6E-409C-BE32-E72D297353CC}">
                <c16:uniqueId val="{00000003-9A48-4B28-B12D-3141B14A27A9}"/>
              </c:ext>
            </c:extLst>
          </c:dPt>
          <c:dPt>
            <c:idx val="2"/>
            <c:bubble3D val="0"/>
            <c:spPr>
              <a:solidFill>
                <a:srgbClr val="8E0000"/>
              </a:solidFill>
            </c:spPr>
            <c:extLst>
              <c:ext xmlns:c16="http://schemas.microsoft.com/office/drawing/2014/chart" uri="{C3380CC4-5D6E-409C-BE32-E72D297353CC}">
                <c16:uniqueId val="{00000005-9A48-4B28-B12D-3141B14A27A9}"/>
              </c:ext>
            </c:extLst>
          </c:dPt>
          <c:dPt>
            <c:idx val="3"/>
            <c:bubble3D val="0"/>
            <c:spPr>
              <a:solidFill>
                <a:schemeClr val="bg2">
                  <a:lumMod val="50000"/>
                </a:schemeClr>
              </a:solidFill>
            </c:spPr>
            <c:extLst>
              <c:ext xmlns:c16="http://schemas.microsoft.com/office/drawing/2014/chart" uri="{C3380CC4-5D6E-409C-BE32-E72D297353CC}">
                <c16:uniqueId val="{00000007-9A48-4B28-B12D-3141B14A27A9}"/>
              </c:ext>
            </c:extLst>
          </c:dPt>
          <c:dPt>
            <c:idx val="4"/>
            <c:bubble3D val="0"/>
            <c:spPr>
              <a:solidFill>
                <a:srgbClr val="FFC000"/>
              </a:solidFill>
            </c:spPr>
            <c:extLst>
              <c:ext xmlns:c16="http://schemas.microsoft.com/office/drawing/2014/chart" uri="{C3380CC4-5D6E-409C-BE32-E72D297353CC}">
                <c16:uniqueId val="{00000009-9A48-4B28-B12D-3141B14A27A9}"/>
              </c:ext>
            </c:extLst>
          </c:dPt>
          <c:dPt>
            <c:idx val="5"/>
            <c:bubble3D val="0"/>
            <c:spPr>
              <a:solidFill>
                <a:srgbClr val="92D050"/>
              </a:solidFill>
            </c:spPr>
            <c:extLst>
              <c:ext xmlns:c16="http://schemas.microsoft.com/office/drawing/2014/chart" uri="{C3380CC4-5D6E-409C-BE32-E72D297353CC}">
                <c16:uniqueId val="{0000000B-9A48-4B28-B12D-3141B14A27A9}"/>
              </c:ext>
            </c:extLst>
          </c:dPt>
          <c:dPt>
            <c:idx val="6"/>
            <c:bubble3D val="0"/>
            <c:spPr>
              <a:solidFill>
                <a:srgbClr val="336600"/>
              </a:solidFill>
            </c:spPr>
            <c:extLst>
              <c:ext xmlns:c16="http://schemas.microsoft.com/office/drawing/2014/chart" uri="{C3380CC4-5D6E-409C-BE32-E72D297353CC}">
                <c16:uniqueId val="{0000000D-9A48-4B28-B12D-3141B14A27A9}"/>
              </c:ext>
            </c:extLst>
          </c:dPt>
          <c:dPt>
            <c:idx val="7"/>
            <c:bubble3D val="0"/>
            <c:spPr>
              <a:solidFill>
                <a:schemeClr val="bg1">
                  <a:lumMod val="65000"/>
                </a:schemeClr>
              </a:solidFill>
            </c:spPr>
            <c:extLst>
              <c:ext xmlns:c16="http://schemas.microsoft.com/office/drawing/2014/chart" uri="{C3380CC4-5D6E-409C-BE32-E72D297353CC}">
                <c16:uniqueId val="{0000000F-9A48-4B28-B12D-3141B14A27A9}"/>
              </c:ext>
            </c:extLst>
          </c:dPt>
          <c:cat>
            <c:strRef>
              <c:f>Metrics!$B$3:$B$10</c:f>
              <c:strCache>
                <c:ptCount val="8"/>
                <c:pt idx="0">
                  <c:v>? Unknown</c:v>
                </c:pt>
                <c:pt idx="1">
                  <c:v>Nonexistent</c:v>
                </c:pt>
                <c:pt idx="2">
                  <c:v>Initial</c:v>
                </c:pt>
                <c:pt idx="3">
                  <c:v>Limited</c:v>
                </c:pt>
                <c:pt idx="4">
                  <c:v>Defined</c:v>
                </c:pt>
                <c:pt idx="5">
                  <c:v>Managed</c:v>
                </c:pt>
                <c:pt idx="6">
                  <c:v>Optimized</c:v>
                </c:pt>
                <c:pt idx="7">
                  <c:v>Not applicable</c:v>
                </c:pt>
              </c:strCache>
            </c:strRef>
          </c:cat>
          <c:val>
            <c:numRef>
              <c:f>Metrics!$E$3:$E$10</c:f>
              <c:numCache>
                <c:formatCode>0%</c:formatCode>
                <c:ptCount val="8"/>
                <c:pt idx="0">
                  <c:v>0</c:v>
                </c:pt>
                <c:pt idx="1">
                  <c:v>1.0752688172043012E-2</c:v>
                </c:pt>
                <c:pt idx="2">
                  <c:v>3.2258064516129031E-2</c:v>
                </c:pt>
                <c:pt idx="3">
                  <c:v>9.6774193548387094E-2</c:v>
                </c:pt>
                <c:pt idx="4">
                  <c:v>0.11827956989247312</c:v>
                </c:pt>
                <c:pt idx="5">
                  <c:v>0.66666666666666663</c:v>
                </c:pt>
                <c:pt idx="6">
                  <c:v>6.4516129032258063E-2</c:v>
                </c:pt>
                <c:pt idx="7">
                  <c:v>1.0752688172043012E-2</c:v>
                </c:pt>
              </c:numCache>
            </c:numRef>
          </c:val>
          <c:extLst>
            <c:ext xmlns:c16="http://schemas.microsoft.com/office/drawing/2014/chart" uri="{C3380CC4-5D6E-409C-BE32-E72D297353CC}">
              <c16:uniqueId val="{00000010-9A48-4B28-B12D-3141B14A27A9}"/>
            </c:ext>
          </c:extLst>
        </c:ser>
        <c:dLbls>
          <c:showLegendKey val="0"/>
          <c:showVal val="0"/>
          <c:showCatName val="0"/>
          <c:showSerName val="0"/>
          <c:showPercent val="0"/>
          <c:showBubbleSize val="0"/>
          <c:showLeaderLines val="1"/>
        </c:dLbls>
        <c:firstSliceAng val="0"/>
      </c:pieChart>
    </c:plotArea>
    <c:legend>
      <c:legendPos val="r"/>
      <c:overlay val="0"/>
      <c:txPr>
        <a:bodyPr/>
        <a:lstStyle/>
        <a:p>
          <a:pPr rtl="0">
            <a:defRPr sz="1400"/>
          </a:pPr>
          <a:endParaRPr lang="it-IT"/>
        </a:p>
      </c:txPr>
    </c:legend>
    <c:plotVisOnly val="1"/>
    <c:dispBlanksAs val="gap"/>
    <c:showDLblsOverMax val="0"/>
  </c:chart>
  <c:spPr>
    <a:effectLst>
      <a:glow rad="101600">
        <a:schemeClr val="accent1">
          <a:satMod val="175000"/>
          <a:alpha val="40000"/>
        </a:schemeClr>
      </a:glow>
    </a:effectLst>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iso27001security.com" TargetMode="Externa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66675</xdr:colOff>
      <xdr:row>0</xdr:row>
      <xdr:rowOff>123825</xdr:rowOff>
    </xdr:from>
    <xdr:to>
      <xdr:col>1</xdr:col>
      <xdr:colOff>1466850</xdr:colOff>
      <xdr:row>1</xdr:row>
      <xdr:rowOff>57150</xdr:rowOff>
    </xdr:to>
    <xdr:pic>
      <xdr:nvPicPr>
        <xdr:cNvPr id="1025" name="Picture 1">
          <a:hlinkClick xmlns:r="http://schemas.openxmlformats.org/officeDocument/2006/relationships" r:id="rId1"/>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550" y="123825"/>
          <a:ext cx="1400175" cy="12382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352425</xdr:colOff>
      <xdr:row>0</xdr:row>
      <xdr:rowOff>152400</xdr:rowOff>
    </xdr:from>
    <xdr:to>
      <xdr:col>14</xdr:col>
      <xdr:colOff>333375</xdr:colOff>
      <xdr:row>7</xdr:row>
      <xdr:rowOff>733425</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323850</xdr:colOff>
      <xdr:row>8</xdr:row>
      <xdr:rowOff>76200</xdr:rowOff>
    </xdr:from>
    <xdr:to>
      <xdr:col>14</xdr:col>
      <xdr:colOff>304800</xdr:colOff>
      <xdr:row>34</xdr:row>
      <xdr:rowOff>142874</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0.10597</cdr:x>
      <cdr:y>0.017</cdr:y>
    </cdr:from>
    <cdr:to>
      <cdr:x>0.91194</cdr:x>
      <cdr:y>0.10046</cdr:y>
    </cdr:to>
    <cdr:sp macro="" textlink="">
      <cdr:nvSpPr>
        <cdr:cNvPr id="2" name="TextBox 1"/>
        <cdr:cNvSpPr txBox="1"/>
      </cdr:nvSpPr>
      <cdr:spPr>
        <a:xfrm xmlns:a="http://schemas.openxmlformats.org/drawingml/2006/main">
          <a:off x="676275" y="104776"/>
          <a:ext cx="5143500" cy="51435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US" sz="2800" b="1"/>
            <a:t>ISMS implementation status</a:t>
          </a:r>
        </a:p>
      </cdr:txBody>
    </cdr:sp>
  </cdr:relSizeAnchor>
</c:userShapes>
</file>

<file path=xl/drawings/drawing4.xml><?xml version="1.0" encoding="utf-8"?>
<c:userShapes xmlns:c="http://schemas.openxmlformats.org/drawingml/2006/chart">
  <cdr:relSizeAnchor xmlns:cdr="http://schemas.openxmlformats.org/drawingml/2006/chartDrawing">
    <cdr:from>
      <cdr:x>0.10597</cdr:x>
      <cdr:y>0.017</cdr:y>
    </cdr:from>
    <cdr:to>
      <cdr:x>0.91194</cdr:x>
      <cdr:y>0.10046</cdr:y>
    </cdr:to>
    <cdr:sp macro="" textlink="">
      <cdr:nvSpPr>
        <cdr:cNvPr id="2" name="TextBox 1"/>
        <cdr:cNvSpPr txBox="1"/>
      </cdr:nvSpPr>
      <cdr:spPr>
        <a:xfrm xmlns:a="http://schemas.openxmlformats.org/drawingml/2006/main">
          <a:off x="676275" y="104776"/>
          <a:ext cx="5143500" cy="51435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US" sz="2800" b="1"/>
            <a:t>Infosec controls status</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iso27001security.com/"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19"/>
  <sheetViews>
    <sheetView zoomScaleNormal="100" workbookViewId="0">
      <selection activeCell="B8" sqref="B8"/>
    </sheetView>
  </sheetViews>
  <sheetFormatPr defaultColWidth="9.140625" defaultRowHeight="12.75"/>
  <cols>
    <col min="1" max="1" width="2.140625" style="2" customWidth="1"/>
    <col min="2" max="2" width="255.5703125" style="2" customWidth="1"/>
    <col min="3" max="16384" width="9.140625" style="2"/>
  </cols>
  <sheetData>
    <row r="1" spans="2:2" s="3" customFormat="1" ht="103.5" customHeight="1">
      <c r="B1" s="5" t="s">
        <v>0</v>
      </c>
    </row>
    <row r="2" spans="2:2" ht="39" customHeight="1">
      <c r="B2" s="6" t="s">
        <v>1</v>
      </c>
    </row>
    <row r="3" spans="2:2" s="89" customFormat="1" ht="15.75">
      <c r="B3" s="89" t="s">
        <v>2</v>
      </c>
    </row>
    <row r="4" spans="2:2" s="89" customFormat="1" ht="47.25">
      <c r="B4" s="89" t="s">
        <v>3</v>
      </c>
    </row>
    <row r="5" spans="2:2" s="89" customFormat="1" ht="31.5">
      <c r="B5" s="89" t="s">
        <v>4</v>
      </c>
    </row>
    <row r="6" spans="2:2" ht="39" customHeight="1">
      <c r="B6" s="6" t="s">
        <v>5</v>
      </c>
    </row>
    <row r="7" spans="2:2" s="89" customFormat="1" ht="31.5">
      <c r="B7" s="89" t="s">
        <v>6</v>
      </c>
    </row>
    <row r="8" spans="2:2" s="89" customFormat="1" ht="47.25">
      <c r="B8" s="89" t="s">
        <v>7</v>
      </c>
    </row>
    <row r="9" spans="2:2" s="89" customFormat="1" ht="15.75">
      <c r="B9" s="89" t="s">
        <v>8</v>
      </c>
    </row>
    <row r="10" spans="2:2" s="89" customFormat="1" ht="47.25">
      <c r="B10" s="89" t="s">
        <v>9</v>
      </c>
    </row>
    <row r="11" spans="2:2" ht="39" customHeight="1">
      <c r="B11" s="6" t="s">
        <v>10</v>
      </c>
    </row>
    <row r="12" spans="2:2" s="89" customFormat="1" ht="15.75">
      <c r="B12" s="89" t="s">
        <v>11</v>
      </c>
    </row>
    <row r="13" spans="2:2" s="89" customFormat="1" ht="15.75">
      <c r="B13" s="89" t="s">
        <v>12</v>
      </c>
    </row>
    <row r="14" spans="2:2" s="89" customFormat="1" ht="15.75">
      <c r="B14" s="89" t="s">
        <v>13</v>
      </c>
    </row>
    <row r="15" spans="2:2" ht="39" customHeight="1">
      <c r="B15" s="6" t="s">
        <v>14</v>
      </c>
    </row>
    <row r="16" spans="2:2" s="89" customFormat="1" ht="31.5">
      <c r="B16" s="89" t="s">
        <v>15</v>
      </c>
    </row>
    <row r="17" spans="2:2" s="89" customFormat="1" ht="31.5">
      <c r="B17" s="90" t="s">
        <v>16</v>
      </c>
    </row>
    <row r="18" spans="2:2" s="89" customFormat="1" ht="15.75">
      <c r="B18" s="89" t="s">
        <v>17</v>
      </c>
    </row>
    <row r="19" spans="2:2" ht="18.75">
      <c r="B19" s="4" t="s">
        <v>18</v>
      </c>
    </row>
  </sheetData>
  <sheetProtection selectLockedCells="1" selectUnlockedCells="1"/>
  <hyperlinks>
    <hyperlink ref="B19" r:id="rId1" xr:uid="{00000000-0004-0000-0000-000000000000}"/>
  </hyperlinks>
  <pageMargins left="0.75" right="0.75" top="1" bottom="1" header="0.51180555555555551" footer="0.51180555555555551"/>
  <pageSetup paperSize="9" firstPageNumber="0" orientation="portrait" horizontalDpi="300" verticalDpi="300" r:id="rId2"/>
  <headerFooter alignWithMargins="0"/>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74"/>
  <sheetViews>
    <sheetView zoomScaleNormal="100" workbookViewId="0">
      <pane ySplit="2" topLeftCell="A3" activePane="bottomLeft" state="frozen"/>
      <selection pane="bottomLeft" activeCell="F5" sqref="F5"/>
    </sheetView>
  </sheetViews>
  <sheetFormatPr defaultColWidth="8.7109375" defaultRowHeight="18.2" customHeight="1"/>
  <cols>
    <col min="1" max="1" width="1.140625" style="21" customWidth="1"/>
    <col min="2" max="2" width="10.28515625" style="20" customWidth="1"/>
    <col min="3" max="3" width="75.7109375" style="21" customWidth="1"/>
    <col min="4" max="4" width="12.28515625" style="21" customWidth="1"/>
    <col min="5" max="5" width="65.7109375" style="21" customWidth="1"/>
    <col min="6" max="16384" width="8.7109375" style="21"/>
  </cols>
  <sheetData>
    <row r="1" spans="2:32" s="34" customFormat="1" ht="45.75" customHeight="1">
      <c r="B1" s="94" t="s">
        <v>19</v>
      </c>
      <c r="C1" s="94"/>
      <c r="D1" s="94"/>
      <c r="E1" s="94"/>
      <c r="F1" s="91" t="s">
        <v>20</v>
      </c>
    </row>
    <row r="2" spans="2:32" s="20" customFormat="1" ht="21.75" customHeight="1">
      <c r="B2" s="48" t="s">
        <v>21</v>
      </c>
      <c r="C2" s="49" t="s">
        <v>22</v>
      </c>
      <c r="D2" s="49" t="s">
        <v>23</v>
      </c>
      <c r="E2" s="50" t="s">
        <v>24</v>
      </c>
      <c r="F2" s="93" t="s">
        <v>25</v>
      </c>
      <c r="G2" s="92" t="s">
        <v>26</v>
      </c>
    </row>
    <row r="3" spans="2:32" s="16" customFormat="1" ht="39.6" customHeight="1">
      <c r="B3" s="51">
        <v>4</v>
      </c>
      <c r="C3" s="15" t="s">
        <v>27</v>
      </c>
      <c r="D3" s="15"/>
      <c r="E3" s="52"/>
    </row>
    <row r="4" spans="2:32" s="32" customFormat="1" ht="22.5" customHeight="1">
      <c r="B4" s="53">
        <v>4.0999999999999996</v>
      </c>
      <c r="C4" s="42" t="s">
        <v>28</v>
      </c>
      <c r="D4" s="43"/>
      <c r="E4" s="54"/>
      <c r="F4" s="33"/>
      <c r="G4" s="33"/>
      <c r="H4" s="33"/>
      <c r="I4" s="33"/>
      <c r="J4" s="33"/>
      <c r="K4" s="33"/>
      <c r="L4" s="33"/>
      <c r="M4" s="33"/>
      <c r="N4" s="33"/>
      <c r="O4" s="33"/>
      <c r="P4" s="33"/>
      <c r="Q4" s="33"/>
      <c r="R4" s="33"/>
      <c r="S4" s="33"/>
      <c r="T4" s="33"/>
      <c r="U4" s="33"/>
      <c r="V4" s="33"/>
      <c r="W4" s="33"/>
      <c r="X4" s="33"/>
      <c r="Y4" s="33"/>
      <c r="Z4" s="33"/>
      <c r="AA4" s="33"/>
      <c r="AB4" s="33"/>
      <c r="AC4" s="33"/>
      <c r="AD4" s="33"/>
      <c r="AE4" s="33"/>
      <c r="AF4" s="33"/>
    </row>
    <row r="5" spans="2:32" s="30" customFormat="1" ht="22.5" customHeight="1">
      <c r="B5" s="55">
        <v>4.0999999999999996</v>
      </c>
      <c r="C5" s="31" t="s">
        <v>29</v>
      </c>
      <c r="D5" s="44" t="s">
        <v>30</v>
      </c>
      <c r="E5" s="56"/>
    </row>
    <row r="6" spans="2:32" s="32" customFormat="1" ht="22.5" customHeight="1">
      <c r="B6" s="53">
        <v>4.2</v>
      </c>
      <c r="C6" s="42" t="s">
        <v>31</v>
      </c>
      <c r="D6" s="45"/>
      <c r="E6" s="54"/>
      <c r="F6" s="33"/>
      <c r="G6" s="33"/>
      <c r="H6" s="33"/>
      <c r="I6" s="33"/>
      <c r="J6" s="33"/>
      <c r="K6" s="33"/>
      <c r="L6" s="33"/>
      <c r="M6" s="33"/>
      <c r="N6" s="33"/>
      <c r="O6" s="33"/>
      <c r="P6" s="33"/>
      <c r="Q6" s="33"/>
      <c r="R6" s="33"/>
      <c r="S6" s="33"/>
      <c r="T6" s="33"/>
      <c r="U6" s="33"/>
      <c r="V6" s="33"/>
      <c r="W6" s="33"/>
      <c r="X6" s="33"/>
      <c r="Y6" s="33"/>
      <c r="Z6" s="33"/>
      <c r="AA6" s="33"/>
      <c r="AB6" s="33"/>
      <c r="AC6" s="33"/>
      <c r="AD6" s="33"/>
      <c r="AE6" s="33"/>
      <c r="AF6" s="33"/>
    </row>
    <row r="7" spans="2:32" s="30" customFormat="1" ht="22.5" customHeight="1">
      <c r="B7" s="55" t="s">
        <v>32</v>
      </c>
      <c r="C7" s="31" t="s">
        <v>33</v>
      </c>
      <c r="D7" s="44" t="s">
        <v>34</v>
      </c>
      <c r="E7" s="56"/>
    </row>
    <row r="8" spans="2:32" s="30" customFormat="1" ht="22.5" customHeight="1">
      <c r="B8" s="55" t="s">
        <v>35</v>
      </c>
      <c r="C8" s="31" t="s">
        <v>36</v>
      </c>
      <c r="D8" s="44" t="s">
        <v>30</v>
      </c>
      <c r="E8" s="56"/>
    </row>
    <row r="9" spans="2:32" s="32" customFormat="1" ht="22.5" customHeight="1">
      <c r="B9" s="53">
        <v>4.3</v>
      </c>
      <c r="C9" s="42" t="s">
        <v>37</v>
      </c>
      <c r="D9" s="45"/>
      <c r="E9" s="54"/>
      <c r="F9" s="33"/>
      <c r="G9" s="33"/>
      <c r="H9" s="33"/>
      <c r="I9" s="33"/>
      <c r="J9" s="33"/>
      <c r="K9" s="33"/>
      <c r="L9" s="33"/>
      <c r="M9" s="33"/>
      <c r="N9" s="33"/>
      <c r="O9" s="33"/>
      <c r="P9" s="33"/>
      <c r="Q9" s="33"/>
      <c r="R9" s="33"/>
      <c r="S9" s="33"/>
      <c r="T9" s="33"/>
      <c r="U9" s="33"/>
      <c r="V9" s="33"/>
      <c r="W9" s="33"/>
      <c r="X9" s="33"/>
      <c r="Y9" s="33"/>
      <c r="Z9" s="33"/>
      <c r="AA9" s="33"/>
      <c r="AB9" s="33"/>
      <c r="AC9" s="33"/>
      <c r="AD9" s="33"/>
      <c r="AE9" s="33"/>
      <c r="AF9" s="33"/>
    </row>
    <row r="10" spans="2:32" s="30" customFormat="1" ht="22.5" customHeight="1">
      <c r="B10" s="55">
        <v>4.3</v>
      </c>
      <c r="C10" s="31" t="s">
        <v>38</v>
      </c>
      <c r="D10" s="44" t="s">
        <v>30</v>
      </c>
      <c r="E10" s="56"/>
    </row>
    <row r="11" spans="2:32" s="32" customFormat="1" ht="22.5" customHeight="1">
      <c r="B11" s="53">
        <v>4.4000000000000004</v>
      </c>
      <c r="C11" s="42" t="s">
        <v>39</v>
      </c>
      <c r="D11" s="45"/>
      <c r="E11" s="54"/>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row>
    <row r="12" spans="2:32" s="30" customFormat="1" ht="22.5" customHeight="1">
      <c r="B12" s="55">
        <v>4.4000000000000004</v>
      </c>
      <c r="C12" s="31" t="s">
        <v>40</v>
      </c>
      <c r="D12" s="44" t="s">
        <v>30</v>
      </c>
      <c r="E12" s="56"/>
    </row>
    <row r="13" spans="2:32" s="16" customFormat="1" ht="39.6" customHeight="1">
      <c r="B13" s="51">
        <v>5</v>
      </c>
      <c r="C13" s="17" t="s">
        <v>41</v>
      </c>
      <c r="D13" s="46"/>
      <c r="E13" s="57"/>
    </row>
    <row r="14" spans="2:32" s="32" customFormat="1" ht="22.5" customHeight="1">
      <c r="B14" s="53">
        <v>5.0999999999999996</v>
      </c>
      <c r="C14" s="42" t="s">
        <v>42</v>
      </c>
      <c r="D14" s="45"/>
      <c r="E14" s="54"/>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row>
    <row r="15" spans="2:32" s="30" customFormat="1" ht="22.5" customHeight="1">
      <c r="B15" s="55">
        <v>5.0999999999999996</v>
      </c>
      <c r="C15" s="31" t="s">
        <v>43</v>
      </c>
      <c r="D15" s="44" t="s">
        <v>34</v>
      </c>
      <c r="E15" s="56"/>
    </row>
    <row r="16" spans="2:32" s="32" customFormat="1" ht="22.5" customHeight="1">
      <c r="B16" s="53">
        <v>5.2</v>
      </c>
      <c r="C16" s="42" t="s">
        <v>44</v>
      </c>
      <c r="D16" s="45"/>
      <c r="E16" s="54"/>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row>
    <row r="17" spans="2:32" s="30" customFormat="1" ht="22.5" customHeight="1">
      <c r="B17" s="55">
        <v>5.2</v>
      </c>
      <c r="C17" s="31" t="s">
        <v>45</v>
      </c>
      <c r="D17" s="44" t="s">
        <v>30</v>
      </c>
      <c r="E17" s="56"/>
    </row>
    <row r="18" spans="2:32" s="32" customFormat="1" ht="22.5" customHeight="1">
      <c r="B18" s="53">
        <v>5.3</v>
      </c>
      <c r="C18" s="42" t="s">
        <v>46</v>
      </c>
      <c r="D18" s="45"/>
      <c r="E18" s="54"/>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row>
    <row r="19" spans="2:32" s="30" customFormat="1" ht="22.5" customHeight="1">
      <c r="B19" s="55">
        <v>5.3</v>
      </c>
      <c r="C19" s="31" t="s">
        <v>47</v>
      </c>
      <c r="D19" s="44" t="s">
        <v>30</v>
      </c>
      <c r="E19" s="56"/>
    </row>
    <row r="20" spans="2:32" s="16" customFormat="1" ht="39.6" customHeight="1">
      <c r="B20" s="51">
        <v>6</v>
      </c>
      <c r="C20" s="17" t="s">
        <v>48</v>
      </c>
      <c r="D20" s="46"/>
      <c r="E20" s="57"/>
    </row>
    <row r="21" spans="2:32" s="32" customFormat="1" ht="22.5" customHeight="1">
      <c r="B21" s="53">
        <v>6.1</v>
      </c>
      <c r="C21" s="42" t="s">
        <v>49</v>
      </c>
      <c r="D21" s="45"/>
      <c r="E21" s="54"/>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row>
    <row r="22" spans="2:32" s="30" customFormat="1" ht="22.5" customHeight="1" collapsed="1">
      <c r="B22" s="55" t="s">
        <v>50</v>
      </c>
      <c r="C22" s="31" t="s">
        <v>51</v>
      </c>
      <c r="D22" s="44" t="s">
        <v>52</v>
      </c>
      <c r="E22" s="56"/>
    </row>
    <row r="23" spans="2:32" s="30" customFormat="1" ht="22.5" customHeight="1" collapsed="1">
      <c r="B23" s="55" t="s">
        <v>53</v>
      </c>
      <c r="C23" s="31" t="s">
        <v>54</v>
      </c>
      <c r="D23" s="44" t="s">
        <v>52</v>
      </c>
      <c r="E23" s="56"/>
    </row>
    <row r="24" spans="2:32" s="30" customFormat="1" ht="22.5" customHeight="1" collapsed="1">
      <c r="B24" s="55" t="s">
        <v>55</v>
      </c>
      <c r="C24" s="31" t="s">
        <v>56</v>
      </c>
      <c r="D24" s="44" t="s">
        <v>52</v>
      </c>
      <c r="E24" s="56"/>
    </row>
    <row r="25" spans="2:32" s="32" customFormat="1" ht="22.5" customHeight="1">
      <c r="B25" s="53">
        <v>6.2</v>
      </c>
      <c r="C25" s="42" t="s">
        <v>57</v>
      </c>
      <c r="D25" s="45"/>
      <c r="E25" s="54"/>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row>
    <row r="26" spans="2:32" s="32" customFormat="1" ht="22.5" customHeight="1">
      <c r="B26" s="55">
        <v>6.2</v>
      </c>
      <c r="C26" s="31" t="s">
        <v>58</v>
      </c>
      <c r="D26" s="44" t="s">
        <v>30</v>
      </c>
      <c r="E26" s="56"/>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row>
    <row r="27" spans="2:32" s="32" customFormat="1" ht="22.5" customHeight="1">
      <c r="B27" s="53">
        <v>6.3</v>
      </c>
      <c r="C27" s="42" t="s">
        <v>59</v>
      </c>
      <c r="D27" s="45"/>
      <c r="E27" s="54"/>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row>
    <row r="28" spans="2:32" s="30" customFormat="1" ht="22.5" customHeight="1" collapsed="1">
      <c r="B28" s="55">
        <v>6.3</v>
      </c>
      <c r="C28" s="31" t="s">
        <v>60</v>
      </c>
      <c r="D28" s="44" t="s">
        <v>30</v>
      </c>
      <c r="E28" s="56"/>
    </row>
    <row r="29" spans="2:32" s="19" customFormat="1" ht="39.6" customHeight="1">
      <c r="B29" s="51">
        <v>7</v>
      </c>
      <c r="C29" s="17" t="s">
        <v>61</v>
      </c>
      <c r="D29" s="46"/>
      <c r="E29" s="57"/>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row>
    <row r="30" spans="2:32" s="32" customFormat="1" ht="22.5" customHeight="1">
      <c r="B30" s="53">
        <v>7.1</v>
      </c>
      <c r="C30" s="42" t="s">
        <v>62</v>
      </c>
      <c r="D30" s="45"/>
      <c r="E30" s="54"/>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row>
    <row r="31" spans="2:32" s="30" customFormat="1" ht="22.5" customHeight="1" collapsed="1">
      <c r="B31" s="55">
        <v>7.1</v>
      </c>
      <c r="C31" s="31" t="s">
        <v>63</v>
      </c>
      <c r="D31" s="44" t="s">
        <v>30</v>
      </c>
      <c r="E31" s="56"/>
    </row>
    <row r="32" spans="2:32" s="32" customFormat="1" ht="22.5" customHeight="1">
      <c r="B32" s="53">
        <v>7.2</v>
      </c>
      <c r="C32" s="42" t="s">
        <v>64</v>
      </c>
      <c r="D32" s="45"/>
      <c r="E32" s="54"/>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row>
    <row r="33" spans="2:32" s="30" customFormat="1" ht="22.5" customHeight="1" collapsed="1">
      <c r="B33" s="55">
        <v>7.2</v>
      </c>
      <c r="C33" s="31" t="s">
        <v>65</v>
      </c>
      <c r="D33" s="44" t="s">
        <v>34</v>
      </c>
      <c r="E33" s="56"/>
    </row>
    <row r="34" spans="2:32" s="32" customFormat="1" ht="22.5" customHeight="1">
      <c r="B34" s="53">
        <v>7.3</v>
      </c>
      <c r="C34" s="42" t="s">
        <v>66</v>
      </c>
      <c r="D34" s="45"/>
      <c r="E34" s="54"/>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row>
    <row r="35" spans="2:32" s="30" customFormat="1" ht="22.5" customHeight="1" collapsed="1">
      <c r="B35" s="55">
        <v>7.3</v>
      </c>
      <c r="C35" s="31" t="s">
        <v>67</v>
      </c>
      <c r="D35" s="44" t="s">
        <v>30</v>
      </c>
      <c r="E35" s="56"/>
    </row>
    <row r="36" spans="2:32" s="32" customFormat="1" ht="22.5" customHeight="1">
      <c r="B36" s="53">
        <v>7.4</v>
      </c>
      <c r="C36" s="42" t="s">
        <v>68</v>
      </c>
      <c r="D36" s="45"/>
      <c r="E36" s="54"/>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row>
    <row r="37" spans="2:32" s="30" customFormat="1" ht="22.5" customHeight="1" collapsed="1">
      <c r="B37" s="55">
        <v>7.4</v>
      </c>
      <c r="C37" s="31" t="s">
        <v>69</v>
      </c>
      <c r="D37" s="44" t="s">
        <v>30</v>
      </c>
      <c r="E37" s="56"/>
    </row>
    <row r="38" spans="2:32" s="32" customFormat="1" ht="22.5" customHeight="1">
      <c r="B38" s="53">
        <v>7.5</v>
      </c>
      <c r="C38" s="42" t="s">
        <v>70</v>
      </c>
      <c r="D38" s="45"/>
      <c r="E38" s="54"/>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row>
    <row r="39" spans="2:32" s="30" customFormat="1" ht="22.5" customHeight="1" collapsed="1">
      <c r="B39" s="55" t="s">
        <v>71</v>
      </c>
      <c r="C39" s="31" t="s">
        <v>72</v>
      </c>
      <c r="D39" s="44" t="s">
        <v>30</v>
      </c>
      <c r="E39" s="56"/>
    </row>
    <row r="40" spans="2:32" s="30" customFormat="1" ht="22.5" customHeight="1" collapsed="1">
      <c r="B40" s="55" t="s">
        <v>73</v>
      </c>
      <c r="C40" s="31" t="s">
        <v>74</v>
      </c>
      <c r="D40" s="44" t="s">
        <v>30</v>
      </c>
      <c r="E40" s="56"/>
    </row>
    <row r="41" spans="2:32" s="30" customFormat="1" ht="22.5" customHeight="1" collapsed="1">
      <c r="B41" s="55" t="s">
        <v>75</v>
      </c>
      <c r="C41" s="31" t="s">
        <v>76</v>
      </c>
      <c r="D41" s="44" t="s">
        <v>30</v>
      </c>
      <c r="E41" s="56"/>
    </row>
    <row r="42" spans="2:32" s="19" customFormat="1" ht="39.6" customHeight="1">
      <c r="B42" s="51">
        <v>8</v>
      </c>
      <c r="C42" s="17" t="s">
        <v>77</v>
      </c>
      <c r="D42" s="46"/>
      <c r="E42" s="57"/>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row>
    <row r="43" spans="2:32" s="32" customFormat="1" ht="22.5" customHeight="1">
      <c r="B43" s="53">
        <v>8.1</v>
      </c>
      <c r="C43" s="42" t="s">
        <v>78</v>
      </c>
      <c r="D43" s="45"/>
      <c r="E43" s="54"/>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row>
    <row r="44" spans="2:32" s="30" customFormat="1" ht="22.5" customHeight="1" collapsed="1">
      <c r="B44" s="55">
        <v>8.1</v>
      </c>
      <c r="C44" s="31" t="s">
        <v>79</v>
      </c>
      <c r="D44" s="44" t="s">
        <v>52</v>
      </c>
      <c r="E44" s="56"/>
    </row>
    <row r="45" spans="2:32" s="32" customFormat="1" ht="22.5" customHeight="1">
      <c r="B45" s="53">
        <v>8.1999999999999993</v>
      </c>
      <c r="C45" s="42" t="s">
        <v>80</v>
      </c>
      <c r="D45" s="45"/>
      <c r="E45" s="54"/>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row>
    <row r="46" spans="2:32" s="30" customFormat="1" ht="22.5" customHeight="1" collapsed="1">
      <c r="B46" s="55">
        <v>8.1999999999999993</v>
      </c>
      <c r="C46" s="31" t="s">
        <v>81</v>
      </c>
      <c r="D46" s="44" t="s">
        <v>52</v>
      </c>
      <c r="E46" s="56"/>
    </row>
    <row r="47" spans="2:32" s="32" customFormat="1" ht="22.5" customHeight="1">
      <c r="B47" s="53">
        <v>8.3000000000000007</v>
      </c>
      <c r="C47" s="42" t="s">
        <v>82</v>
      </c>
      <c r="D47" s="45"/>
      <c r="E47" s="54"/>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row>
    <row r="48" spans="2:32" s="30" customFormat="1" ht="22.5" customHeight="1" collapsed="1">
      <c r="B48" s="55">
        <v>8.3000000000000007</v>
      </c>
      <c r="C48" s="31" t="s">
        <v>83</v>
      </c>
      <c r="D48" s="44" t="s">
        <v>52</v>
      </c>
      <c r="E48" s="56"/>
    </row>
    <row r="49" spans="1:32" s="19" customFormat="1" ht="39.6" customHeight="1">
      <c r="B49" s="51">
        <v>9</v>
      </c>
      <c r="C49" s="17" t="s">
        <v>84</v>
      </c>
      <c r="D49" s="46"/>
      <c r="E49" s="57"/>
    </row>
    <row r="50" spans="1:32" s="32" customFormat="1" ht="22.5" customHeight="1">
      <c r="B50" s="53">
        <v>9.1</v>
      </c>
      <c r="C50" s="42" t="s">
        <v>85</v>
      </c>
      <c r="D50" s="45"/>
      <c r="E50" s="54"/>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row>
    <row r="51" spans="1:32" s="30" customFormat="1" ht="22.5" customHeight="1" collapsed="1">
      <c r="B51" s="55">
        <v>9.1</v>
      </c>
      <c r="C51" s="31" t="s">
        <v>86</v>
      </c>
      <c r="D51" s="44" t="s">
        <v>30</v>
      </c>
      <c r="E51" s="56"/>
    </row>
    <row r="52" spans="1:32" s="32" customFormat="1" ht="22.5" customHeight="1">
      <c r="B52" s="53">
        <v>9.1999999999999993</v>
      </c>
      <c r="C52" s="42" t="s">
        <v>87</v>
      </c>
      <c r="D52" s="45"/>
      <c r="E52" s="54"/>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row>
    <row r="53" spans="1:32" s="30" customFormat="1" ht="22.5" customHeight="1" collapsed="1">
      <c r="B53" s="55">
        <v>9.1999999999999993</v>
      </c>
      <c r="C53" s="31" t="s">
        <v>88</v>
      </c>
      <c r="D53" s="44" t="s">
        <v>30</v>
      </c>
      <c r="E53" s="56"/>
    </row>
    <row r="54" spans="1:32" s="32" customFormat="1" ht="22.5" customHeight="1">
      <c r="B54" s="53">
        <v>9.3000000000000007</v>
      </c>
      <c r="C54" s="42" t="s">
        <v>89</v>
      </c>
      <c r="D54" s="45"/>
      <c r="E54" s="54"/>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row>
    <row r="55" spans="1:32" s="30" customFormat="1" ht="22.5" customHeight="1" collapsed="1">
      <c r="B55" s="55">
        <v>9.3000000000000007</v>
      </c>
      <c r="C55" s="31" t="s">
        <v>90</v>
      </c>
      <c r="D55" s="44" t="s">
        <v>30</v>
      </c>
      <c r="E55" s="56"/>
    </row>
    <row r="56" spans="1:32" s="19" customFormat="1" ht="39.6" customHeight="1">
      <c r="B56" s="51">
        <v>10</v>
      </c>
      <c r="C56" s="17" t="s">
        <v>91</v>
      </c>
      <c r="D56" s="46"/>
      <c r="E56" s="57"/>
    </row>
    <row r="57" spans="1:32" s="32" customFormat="1" ht="22.5" customHeight="1">
      <c r="B57" s="53">
        <v>10.1</v>
      </c>
      <c r="C57" s="42" t="s">
        <v>92</v>
      </c>
      <c r="D57" s="45"/>
      <c r="E57" s="54"/>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row>
    <row r="58" spans="1:32" s="30" customFormat="1" ht="22.5" customHeight="1" collapsed="1">
      <c r="B58" s="55">
        <v>10.1</v>
      </c>
      <c r="C58" s="31" t="s">
        <v>93</v>
      </c>
      <c r="D58" s="44" t="s">
        <v>30</v>
      </c>
      <c r="E58" s="56"/>
    </row>
    <row r="59" spans="1:32" s="32" customFormat="1" ht="22.5" customHeight="1">
      <c r="B59" s="53">
        <v>10.199999999999999</v>
      </c>
      <c r="C59" s="42" t="s">
        <v>94</v>
      </c>
      <c r="D59" s="45"/>
      <c r="E59" s="54"/>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row>
    <row r="60" spans="1:32" s="30" customFormat="1" ht="22.5" customHeight="1" collapsed="1" thickBot="1">
      <c r="B60" s="58">
        <v>10.199999999999999</v>
      </c>
      <c r="C60" s="59" t="s">
        <v>95</v>
      </c>
      <c r="D60" s="44" t="s">
        <v>30</v>
      </c>
      <c r="E60" s="60"/>
    </row>
    <row r="61" spans="1:32" ht="18.2" customHeight="1">
      <c r="D61" s="36">
        <f>COUNTA(D5:D60)</f>
        <v>28</v>
      </c>
      <c r="E61" s="61" t="s">
        <v>96</v>
      </c>
    </row>
    <row r="62" spans="1:32" ht="18.2" customHeight="1">
      <c r="D62" s="22"/>
    </row>
    <row r="63" spans="1:32" ht="18.2" customHeight="1">
      <c r="A63" s="23"/>
      <c r="B63" s="21"/>
      <c r="D63" s="24"/>
    </row>
    <row r="64" spans="1:32" ht="38.65" customHeight="1">
      <c r="A64" s="1">
        <f>COUNTIF($D$5:$D$60,"Non Existent")</f>
        <v>0</v>
      </c>
      <c r="B64" s="21"/>
      <c r="D64" s="25"/>
    </row>
    <row r="65" spans="1:4" ht="38.65" customHeight="1">
      <c r="A65" s="1">
        <f>COUNTIF($D$5:$D$60,"Initial")</f>
        <v>0</v>
      </c>
      <c r="B65" s="21"/>
      <c r="D65" s="25"/>
    </row>
    <row r="66" spans="1:4" ht="38.65" customHeight="1">
      <c r="A66" s="1">
        <f>COUNTIF($D$5:$D$60,"Limited")</f>
        <v>0</v>
      </c>
      <c r="B66" s="21"/>
      <c r="D66" s="25"/>
    </row>
    <row r="67" spans="1:4" ht="38.65" customHeight="1">
      <c r="A67" s="1">
        <f>COUNTIF($D$5:$D$58,"Defined")</f>
        <v>6</v>
      </c>
      <c r="B67" s="21"/>
      <c r="D67" s="25"/>
    </row>
    <row r="68" spans="1:4" ht="38.65" customHeight="1">
      <c r="A68" s="1">
        <f>COUNTIF($D$5:$D$60,"managed")</f>
        <v>19</v>
      </c>
      <c r="B68" s="21"/>
      <c r="D68" s="25"/>
    </row>
    <row r="69" spans="1:4" ht="38.65" customHeight="1">
      <c r="A69" s="1">
        <f>COUNTIF($D$5:$D$60,"Optimized")</f>
        <v>3</v>
      </c>
      <c r="B69" s="21"/>
      <c r="D69" s="25"/>
    </row>
    <row r="70" spans="1:4" ht="38.65" customHeight="1">
      <c r="A70" s="1">
        <f>COUNTIF($D$5:$D$58,"Not Applicable")</f>
        <v>0</v>
      </c>
      <c r="B70" s="21"/>
      <c r="D70" s="25"/>
    </row>
    <row r="71" spans="1:4" ht="38.65" customHeight="1">
      <c r="A71" s="1">
        <f>COUNTIF($D$5:$D$60,"Not Checked")</f>
        <v>0</v>
      </c>
      <c r="B71" s="21"/>
      <c r="D71" s="25"/>
    </row>
    <row r="72" spans="1:4" ht="18.2" customHeight="1">
      <c r="A72" s="26">
        <f>SUM(A64:A71)</f>
        <v>28</v>
      </c>
      <c r="B72" s="27"/>
      <c r="C72" s="28"/>
    </row>
    <row r="74" spans="1:4" ht="18.2" customHeight="1">
      <c r="A74" s="29"/>
      <c r="B74" s="29"/>
    </row>
  </sheetData>
  <sheetProtection selectLockedCells="1" selectUnlockedCells="1"/>
  <mergeCells count="1">
    <mergeCell ref="B1:E1"/>
  </mergeCells>
  <conditionalFormatting sqref="D5">
    <cfRule type="containsText" dxfId="308" priority="186" operator="containsText" text="Nonexistent">
      <formula>NOT(ISERROR(SEARCH("Nonexistent",D5)))</formula>
    </cfRule>
    <cfRule type="containsText" dxfId="307" priority="185" operator="containsText" text="Initial">
      <formula>NOT(ISERROR(SEARCH("Initial",D5)))</formula>
    </cfRule>
    <cfRule type="expression" dxfId="306" priority="187" stopIfTrue="1">
      <formula>STYLE(VLOOKUP(D5,#REF!,2,0))</formula>
    </cfRule>
  </conditionalFormatting>
  <conditionalFormatting sqref="D7:D8">
    <cfRule type="expression" dxfId="305" priority="341" stopIfTrue="1">
      <formula>STYLE(VLOOKUP(D7,#REF!,2,0))</formula>
    </cfRule>
    <cfRule type="containsText" dxfId="304" priority="340" operator="containsText" text="Nonexistent">
      <formula>NOT(ISERROR(SEARCH("Nonexistent",D7)))</formula>
    </cfRule>
    <cfRule type="containsText" dxfId="303" priority="339" operator="containsText" text="Initial">
      <formula>NOT(ISERROR(SEARCH("Initial",D7)))</formula>
    </cfRule>
  </conditionalFormatting>
  <conditionalFormatting sqref="D10">
    <cfRule type="expression" dxfId="302" priority="330" stopIfTrue="1">
      <formula>STYLE(VLOOKUP(D10,#REF!,2,0))</formula>
    </cfRule>
    <cfRule type="containsText" dxfId="301" priority="329" operator="containsText" text="Nonexistent">
      <formula>NOT(ISERROR(SEARCH("Nonexistent",D10)))</formula>
    </cfRule>
    <cfRule type="containsText" dxfId="300" priority="328" operator="containsText" text="Initial">
      <formula>NOT(ISERROR(SEARCH("Initial",D10)))</formula>
    </cfRule>
  </conditionalFormatting>
  <conditionalFormatting sqref="D12">
    <cfRule type="containsText" dxfId="299" priority="317" operator="containsText" text="Initial">
      <formula>NOT(ISERROR(SEARCH("Initial",D12)))</formula>
    </cfRule>
    <cfRule type="containsText" dxfId="298" priority="318" operator="containsText" text="Nonexistent">
      <formula>NOT(ISERROR(SEARCH("Nonexistent",D12)))</formula>
    </cfRule>
    <cfRule type="expression" dxfId="297" priority="319" stopIfTrue="1">
      <formula>STYLE(VLOOKUP(D12,#REF!,2,0))</formula>
    </cfRule>
  </conditionalFormatting>
  <conditionalFormatting sqref="D15">
    <cfRule type="containsText" dxfId="296" priority="307" operator="containsText" text="Nonexistent">
      <formula>NOT(ISERROR(SEARCH("Nonexistent",D15)))</formula>
    </cfRule>
    <cfRule type="containsText" dxfId="295" priority="306" operator="containsText" text="Initial">
      <formula>NOT(ISERROR(SEARCH("Initial",D15)))</formula>
    </cfRule>
    <cfRule type="expression" dxfId="294" priority="308" stopIfTrue="1">
      <formula>STYLE(VLOOKUP(D15,#REF!,2,0))</formula>
    </cfRule>
  </conditionalFormatting>
  <conditionalFormatting sqref="D17">
    <cfRule type="containsText" dxfId="293" priority="296" operator="containsText" text="Nonexistent">
      <formula>NOT(ISERROR(SEARCH("Nonexistent",D17)))</formula>
    </cfRule>
    <cfRule type="expression" dxfId="292" priority="297" stopIfTrue="1">
      <formula>STYLE(VLOOKUP(D17,#REF!,2,0))</formula>
    </cfRule>
    <cfRule type="containsText" dxfId="291" priority="295" operator="containsText" text="Initial">
      <formula>NOT(ISERROR(SEARCH("Initial",D17)))</formula>
    </cfRule>
  </conditionalFormatting>
  <conditionalFormatting sqref="D19">
    <cfRule type="containsText" dxfId="290" priority="284" operator="containsText" text="Initial">
      <formula>NOT(ISERROR(SEARCH("Initial",D19)))</formula>
    </cfRule>
    <cfRule type="containsText" dxfId="289" priority="285" operator="containsText" text="Nonexistent">
      <formula>NOT(ISERROR(SEARCH("Nonexistent",D19)))</formula>
    </cfRule>
    <cfRule type="expression" dxfId="288" priority="286" stopIfTrue="1">
      <formula>STYLE(VLOOKUP(D19,#REF!,2,0))</formula>
    </cfRule>
  </conditionalFormatting>
  <conditionalFormatting sqref="D22:D24">
    <cfRule type="expression" dxfId="287" priority="176" stopIfTrue="1">
      <formula>STYLE(VLOOKUP(D22,#REF!,2,0))</formula>
    </cfRule>
    <cfRule type="containsText" dxfId="286" priority="175" operator="containsText" text="Nonexistent">
      <formula>NOT(ISERROR(SEARCH("Nonexistent",D22)))</formula>
    </cfRule>
    <cfRule type="containsText" dxfId="285" priority="174" operator="containsText" text="Initial">
      <formula>NOT(ISERROR(SEARCH("Initial",D22)))</formula>
    </cfRule>
  </conditionalFormatting>
  <conditionalFormatting sqref="D26">
    <cfRule type="expression" dxfId="284" priority="165" stopIfTrue="1">
      <formula>STYLE(VLOOKUP(D26,#REF!,2,0))</formula>
    </cfRule>
    <cfRule type="containsText" dxfId="283" priority="164" operator="containsText" text="Nonexistent">
      <formula>NOT(ISERROR(SEARCH("Nonexistent",D26)))</formula>
    </cfRule>
    <cfRule type="containsText" dxfId="282" priority="163" operator="containsText" text="Initial">
      <formula>NOT(ISERROR(SEARCH("Initial",D26)))</formula>
    </cfRule>
  </conditionalFormatting>
  <conditionalFormatting sqref="D28">
    <cfRule type="expression" dxfId="281" priority="154" stopIfTrue="1">
      <formula>STYLE(VLOOKUP(D28,#REF!,2,0))</formula>
    </cfRule>
    <cfRule type="containsText" dxfId="280" priority="153" operator="containsText" text="Nonexistent">
      <formula>NOT(ISERROR(SEARCH("Nonexistent",D28)))</formula>
    </cfRule>
    <cfRule type="containsText" dxfId="279" priority="152" operator="containsText" text="Initial">
      <formula>NOT(ISERROR(SEARCH("Initial",D28)))</formula>
    </cfRule>
  </conditionalFormatting>
  <conditionalFormatting sqref="D31">
    <cfRule type="expression" dxfId="278" priority="143" stopIfTrue="1">
      <formula>STYLE(VLOOKUP(D31,#REF!,2,0))</formula>
    </cfRule>
    <cfRule type="containsText" dxfId="277" priority="142" operator="containsText" text="Nonexistent">
      <formula>NOT(ISERROR(SEARCH("Nonexistent",D31)))</formula>
    </cfRule>
    <cfRule type="containsText" dxfId="276" priority="141" operator="containsText" text="Initial">
      <formula>NOT(ISERROR(SEARCH("Initial",D31)))</formula>
    </cfRule>
  </conditionalFormatting>
  <conditionalFormatting sqref="D33">
    <cfRule type="containsText" dxfId="275" priority="130" operator="containsText" text="Initial">
      <formula>NOT(ISERROR(SEARCH("Initial",D33)))</formula>
    </cfRule>
    <cfRule type="containsText" dxfId="274" priority="131" operator="containsText" text="Nonexistent">
      <formula>NOT(ISERROR(SEARCH("Nonexistent",D33)))</formula>
    </cfRule>
    <cfRule type="expression" dxfId="273" priority="132" stopIfTrue="1">
      <formula>STYLE(VLOOKUP(D33,#REF!,2,0))</formula>
    </cfRule>
  </conditionalFormatting>
  <conditionalFormatting sqref="D35">
    <cfRule type="expression" dxfId="272" priority="121" stopIfTrue="1">
      <formula>STYLE(VLOOKUP(D35,#REF!,2,0))</formula>
    </cfRule>
    <cfRule type="containsText" dxfId="271" priority="120" operator="containsText" text="Nonexistent">
      <formula>NOT(ISERROR(SEARCH("Nonexistent",D35)))</formula>
    </cfRule>
    <cfRule type="containsText" dxfId="270" priority="119" operator="containsText" text="Initial">
      <formula>NOT(ISERROR(SEARCH("Initial",D35)))</formula>
    </cfRule>
  </conditionalFormatting>
  <conditionalFormatting sqref="D37">
    <cfRule type="expression" dxfId="269" priority="110" stopIfTrue="1">
      <formula>STYLE(VLOOKUP(D37,#REF!,2,0))</formula>
    </cfRule>
    <cfRule type="containsText" dxfId="268" priority="109" operator="containsText" text="Nonexistent">
      <formula>NOT(ISERROR(SEARCH("Nonexistent",D37)))</formula>
    </cfRule>
    <cfRule type="containsText" dxfId="267" priority="108" operator="containsText" text="Initial">
      <formula>NOT(ISERROR(SEARCH("Initial",D37)))</formula>
    </cfRule>
  </conditionalFormatting>
  <conditionalFormatting sqref="D39:D41">
    <cfRule type="expression" dxfId="266" priority="99" stopIfTrue="1">
      <formula>STYLE(VLOOKUP(D39,#REF!,2,0))</formula>
    </cfRule>
    <cfRule type="containsText" dxfId="265" priority="98" operator="containsText" text="Nonexistent">
      <formula>NOT(ISERROR(SEARCH("Nonexistent",D39)))</formula>
    </cfRule>
    <cfRule type="containsText" dxfId="264" priority="97" operator="containsText" text="Initial">
      <formula>NOT(ISERROR(SEARCH("Initial",D39)))</formula>
    </cfRule>
  </conditionalFormatting>
  <conditionalFormatting sqref="D44">
    <cfRule type="expression" dxfId="263" priority="88" stopIfTrue="1">
      <formula>STYLE(VLOOKUP(D44,#REF!,2,0))</formula>
    </cfRule>
    <cfRule type="containsText" dxfId="262" priority="87" operator="containsText" text="Nonexistent">
      <formula>NOT(ISERROR(SEARCH("Nonexistent",D44)))</formula>
    </cfRule>
    <cfRule type="containsText" dxfId="261" priority="86" operator="containsText" text="Initial">
      <formula>NOT(ISERROR(SEARCH("Initial",D44)))</formula>
    </cfRule>
  </conditionalFormatting>
  <conditionalFormatting sqref="D46">
    <cfRule type="expression" dxfId="260" priority="77" stopIfTrue="1">
      <formula>STYLE(VLOOKUP(D46,#REF!,2,0))</formula>
    </cfRule>
    <cfRule type="containsText" dxfId="259" priority="76" operator="containsText" text="Nonexistent">
      <formula>NOT(ISERROR(SEARCH("Nonexistent",D46)))</formula>
    </cfRule>
    <cfRule type="containsText" dxfId="258" priority="75" operator="containsText" text="Initial">
      <formula>NOT(ISERROR(SEARCH("Initial",D46)))</formula>
    </cfRule>
  </conditionalFormatting>
  <conditionalFormatting sqref="D48">
    <cfRule type="expression" dxfId="257" priority="66" stopIfTrue="1">
      <formula>STYLE(VLOOKUP(D48,#REF!,2,0))</formula>
    </cfRule>
    <cfRule type="containsText" dxfId="256" priority="65" operator="containsText" text="Nonexistent">
      <formula>NOT(ISERROR(SEARCH("Nonexistent",D48)))</formula>
    </cfRule>
    <cfRule type="containsText" dxfId="255" priority="64" operator="containsText" text="Initial">
      <formula>NOT(ISERROR(SEARCH("Initial",D48)))</formula>
    </cfRule>
  </conditionalFormatting>
  <conditionalFormatting sqref="D51">
    <cfRule type="containsText" dxfId="254" priority="54" operator="containsText" text="Nonexistent">
      <formula>NOT(ISERROR(SEARCH("Nonexistent",D51)))</formula>
    </cfRule>
    <cfRule type="containsText" dxfId="253" priority="53" operator="containsText" text="Initial">
      <formula>NOT(ISERROR(SEARCH("Initial",D51)))</formula>
    </cfRule>
    <cfRule type="expression" dxfId="252" priority="55" stopIfTrue="1">
      <formula>STYLE(VLOOKUP(D51,#REF!,2,0))</formula>
    </cfRule>
  </conditionalFormatting>
  <conditionalFormatting sqref="D53">
    <cfRule type="expression" dxfId="251" priority="44" stopIfTrue="1">
      <formula>STYLE(VLOOKUP(D53,#REF!,2,0))</formula>
    </cfRule>
    <cfRule type="containsText" dxfId="250" priority="43" operator="containsText" text="Nonexistent">
      <formula>NOT(ISERROR(SEARCH("Nonexistent",D53)))</formula>
    </cfRule>
    <cfRule type="containsText" dxfId="249" priority="42" operator="containsText" text="Initial">
      <formula>NOT(ISERROR(SEARCH("Initial",D53)))</formula>
    </cfRule>
  </conditionalFormatting>
  <conditionalFormatting sqref="D55">
    <cfRule type="expression" dxfId="248" priority="33" stopIfTrue="1">
      <formula>STYLE(VLOOKUP(D55,#REF!,2,0))</formula>
    </cfRule>
    <cfRule type="containsText" dxfId="247" priority="31" operator="containsText" text="Initial">
      <formula>NOT(ISERROR(SEARCH("Initial",D55)))</formula>
    </cfRule>
    <cfRule type="containsText" dxfId="246" priority="32" operator="containsText" text="Nonexistent">
      <formula>NOT(ISERROR(SEARCH("Nonexistent",D55)))</formula>
    </cfRule>
  </conditionalFormatting>
  <conditionalFormatting sqref="D58">
    <cfRule type="expression" dxfId="245" priority="22" stopIfTrue="1">
      <formula>STYLE(VLOOKUP(D58,#REF!,2,0))</formula>
    </cfRule>
    <cfRule type="containsText" dxfId="244" priority="21" operator="containsText" text="Nonexistent">
      <formula>NOT(ISERROR(SEARCH("Nonexistent",D58)))</formula>
    </cfRule>
    <cfRule type="containsText" dxfId="243" priority="20" operator="containsText" text="Initial">
      <formula>NOT(ISERROR(SEARCH("Initial",D58)))</formula>
    </cfRule>
  </conditionalFormatting>
  <conditionalFormatting sqref="D60">
    <cfRule type="expression" dxfId="242" priority="11" stopIfTrue="1">
      <formula>STYLE(VLOOKUP(D60,#REF!,2,0))</formula>
    </cfRule>
    <cfRule type="containsText" dxfId="241" priority="10" operator="containsText" text="Nonexistent">
      <formula>NOT(ISERROR(SEARCH("Nonexistent",D60)))</formula>
    </cfRule>
    <cfRule type="containsText" dxfId="240" priority="9" operator="containsText" text="Initial">
      <formula>NOT(ISERROR(SEARCH("Initial",D60)))</formula>
    </cfRule>
  </conditionalFormatting>
  <conditionalFormatting sqref="F42:AF42">
    <cfRule type="expression" dxfId="239" priority="959" stopIfTrue="1">
      <formula>#N/A</formula>
    </cfRule>
  </conditionalFormatting>
  <dataValidations count="1">
    <dataValidation operator="equal" allowBlank="1" showInputMessage="1" showErrorMessage="1" promptTitle="Select Control Scope" sqref="D30:E30 D32:E32 D34:E34 D36:E36 D38:E38 D43:E43 D45:E45 D47:E47 D50:E50 D52:E52 D54:E54 D59:E59" xr:uid="{00000000-0002-0000-0100-000000000000}">
      <formula1>0</formula1>
      <formula2>0</formula2>
    </dataValidation>
  </dataValidations>
  <printOptions horizontalCentered="1" verticalCentered="1"/>
  <pageMargins left="0.25" right="0.25" top="0.75" bottom="0.75" header="0.3" footer="0.3"/>
  <pageSetup paperSize="9" scale="49" firstPageNumber="0" orientation="portrait" verticalDpi="300" r:id="rId1"/>
  <headerFooter alignWithMargins="0">
    <oddFooter>&amp;C&amp;D&amp;RPage&amp;P of &amp;N</oddFooter>
  </headerFooter>
  <legacyDrawing r:id="rId2"/>
  <extLst>
    <ext xmlns:x14="http://schemas.microsoft.com/office/spreadsheetml/2009/9/main" uri="{78C0D931-6437-407d-A8EE-F0AAD7539E65}">
      <x14:conditionalFormattings>
        <x14:conditionalFormatting xmlns:xm="http://schemas.microsoft.com/office/excel/2006/main">
          <x14:cfRule type="cellIs" priority="178" operator="equal" id="{EC867714-C159-49F0-8EEC-60965E71AE06}">
            <xm:f>Metrics!$B$9</xm:f>
            <x14:dxf>
              <font>
                <color theme="0"/>
              </font>
              <fill>
                <patternFill>
                  <bgColor rgb="FF336600"/>
                </patternFill>
              </fill>
            </x14:dxf>
          </x14:cfRule>
          <x14:cfRule type="cellIs" priority="184" operator="equal" id="{C3EAC254-F062-495B-8D8C-8087172DBE83}">
            <xm:f>Metrics!$B$3</xm:f>
            <x14:dxf>
              <font>
                <color theme="0" tint="-0.14996795556505021"/>
              </font>
              <fill>
                <patternFill>
                  <bgColor theme="0"/>
                </patternFill>
              </fill>
            </x14:dxf>
          </x14:cfRule>
          <x14:cfRule type="cellIs" priority="183" operator="equal" id="{1AEBA041-03CA-45AE-9F60-EBCC4AD381A1}">
            <xm:f>Metrics!$B$4</xm:f>
            <x14:dxf>
              <font>
                <color theme="0"/>
              </font>
              <fill>
                <patternFill>
                  <bgColor rgb="FFFF0000"/>
                </patternFill>
              </fill>
            </x14:dxf>
          </x14:cfRule>
          <x14:cfRule type="cellIs" priority="177" operator="equal" id="{FBBBC112-8128-47DF-A04E-509050B1A748}">
            <xm:f>Metrics!$B$10</xm:f>
            <x14:dxf>
              <font>
                <color theme="0"/>
              </font>
              <fill>
                <patternFill>
                  <bgColor theme="0" tint="-0.34998626667073579"/>
                </patternFill>
              </fill>
            </x14:dxf>
          </x14:cfRule>
          <x14:cfRule type="cellIs" priority="179" operator="equal" id="{A8A2A1AD-1525-4672-8045-EE397AAA184E}">
            <xm:f>Metrics!$B$8</xm:f>
            <x14:dxf>
              <font>
                <color theme="0"/>
              </font>
              <fill>
                <patternFill>
                  <bgColor rgb="FF92D050"/>
                </patternFill>
              </fill>
            </x14:dxf>
          </x14:cfRule>
          <x14:cfRule type="cellIs" priority="180" operator="equal" id="{4475B486-36CF-46CB-A6C0-5BC7D2664D48}">
            <xm:f>Metrics!$B$7</xm:f>
            <x14:dxf>
              <font>
                <color theme="0"/>
              </font>
              <fill>
                <patternFill>
                  <bgColor rgb="FFFFC000"/>
                </patternFill>
              </fill>
            </x14:dxf>
          </x14:cfRule>
          <x14:cfRule type="cellIs" priority="181" operator="equal" id="{C2C24BE2-C325-48EE-8A0D-6572F2D3F8A7}">
            <xm:f>Metrics!$B$6</xm:f>
            <x14:dxf>
              <font>
                <color theme="0"/>
              </font>
              <fill>
                <patternFill>
                  <bgColor theme="2" tint="-0.499984740745262"/>
                </patternFill>
              </fill>
            </x14:dxf>
          </x14:cfRule>
          <x14:cfRule type="cellIs" priority="182" operator="equal" id="{435D4A6A-3CB3-40F7-B09A-7ED5E083C9FE}">
            <xm:f>Metrics!$B$5</xm:f>
            <x14:dxf>
              <font>
                <color theme="0"/>
              </font>
              <fill>
                <patternFill>
                  <bgColor rgb="FFC00000"/>
                </patternFill>
              </fill>
            </x14:dxf>
          </x14:cfRule>
          <xm:sqref>D5</xm:sqref>
        </x14:conditionalFormatting>
        <x14:conditionalFormatting xmlns:xm="http://schemas.microsoft.com/office/excel/2006/main">
          <x14:cfRule type="cellIs" priority="338" operator="equal" id="{5FAA6519-F1A3-45FB-A1EF-043F9754F047}">
            <xm:f>Metrics!$B$3</xm:f>
            <x14:dxf>
              <font>
                <color theme="0" tint="-0.14996795556505021"/>
              </font>
              <fill>
                <patternFill>
                  <bgColor theme="0"/>
                </patternFill>
              </fill>
            </x14:dxf>
          </x14:cfRule>
          <x14:cfRule type="cellIs" priority="337" operator="equal" id="{74CF91B1-F629-4205-9D72-5C2061C57A80}">
            <xm:f>Metrics!$B$4</xm:f>
            <x14:dxf>
              <font>
                <color theme="0"/>
              </font>
              <fill>
                <patternFill>
                  <bgColor rgb="FFFF0000"/>
                </patternFill>
              </fill>
            </x14:dxf>
          </x14:cfRule>
          <x14:cfRule type="cellIs" priority="336" operator="equal" id="{2CC020C6-8C40-41A5-A8FB-CA0088575E86}">
            <xm:f>Metrics!$B$5</xm:f>
            <x14:dxf>
              <font>
                <color theme="0"/>
              </font>
              <fill>
                <patternFill>
                  <bgColor rgb="FFC00000"/>
                </patternFill>
              </fill>
            </x14:dxf>
          </x14:cfRule>
          <x14:cfRule type="cellIs" priority="334" operator="equal" id="{FF30B0E8-3B0C-4327-9575-A8E7A395309B}">
            <xm:f>Metrics!$B$7</xm:f>
            <x14:dxf>
              <font>
                <color theme="0"/>
              </font>
              <fill>
                <patternFill>
                  <bgColor rgb="FFFFC000"/>
                </patternFill>
              </fill>
            </x14:dxf>
          </x14:cfRule>
          <x14:cfRule type="cellIs" priority="333" operator="equal" id="{212C68B7-1F8B-4628-B0A3-AB106603E4F1}">
            <xm:f>Metrics!$B$8</xm:f>
            <x14:dxf>
              <font>
                <color theme="0"/>
              </font>
              <fill>
                <patternFill>
                  <bgColor rgb="FF92D050"/>
                </patternFill>
              </fill>
            </x14:dxf>
          </x14:cfRule>
          <x14:cfRule type="cellIs" priority="332" operator="equal" id="{AA87DB84-46AC-4BB5-987D-C941979D7AEF}">
            <xm:f>Metrics!$B$9</xm:f>
            <x14:dxf>
              <font>
                <color theme="0"/>
              </font>
              <fill>
                <patternFill>
                  <bgColor rgb="FF336600"/>
                </patternFill>
              </fill>
            </x14:dxf>
          </x14:cfRule>
          <x14:cfRule type="cellIs" priority="331" operator="equal" id="{87CA746E-6D4E-4B1F-B941-FA645191D79C}">
            <xm:f>Metrics!$B$10</xm:f>
            <x14:dxf>
              <font>
                <color theme="0"/>
              </font>
              <fill>
                <patternFill>
                  <bgColor theme="0" tint="-0.34998626667073579"/>
                </patternFill>
              </fill>
            </x14:dxf>
          </x14:cfRule>
          <x14:cfRule type="cellIs" priority="335" operator="equal" id="{29EC7B99-CD24-4AC0-85E2-75FCC617E187}">
            <xm:f>Metrics!$B$6</xm:f>
            <x14:dxf>
              <font>
                <color theme="0"/>
              </font>
              <fill>
                <patternFill>
                  <bgColor theme="2" tint="-0.499984740745262"/>
                </patternFill>
              </fill>
            </x14:dxf>
          </x14:cfRule>
          <xm:sqref>D7:D8</xm:sqref>
        </x14:conditionalFormatting>
        <x14:conditionalFormatting xmlns:xm="http://schemas.microsoft.com/office/excel/2006/main">
          <x14:cfRule type="cellIs" priority="327" operator="equal" id="{BFEAF241-1CA1-48C1-B14D-E0042A8D6C44}">
            <xm:f>Metrics!$B$3</xm:f>
            <x14:dxf>
              <font>
                <color theme="0" tint="-0.14996795556505021"/>
              </font>
              <fill>
                <patternFill>
                  <bgColor theme="0"/>
                </patternFill>
              </fill>
            </x14:dxf>
          </x14:cfRule>
          <x14:cfRule type="cellIs" priority="326" operator="equal" id="{3E1377EF-8744-46B0-B09A-5CA9CFB7B484}">
            <xm:f>Metrics!$B$4</xm:f>
            <x14:dxf>
              <font>
                <color theme="0"/>
              </font>
              <fill>
                <patternFill>
                  <bgColor rgb="FFFF0000"/>
                </patternFill>
              </fill>
            </x14:dxf>
          </x14:cfRule>
          <x14:cfRule type="cellIs" priority="325" operator="equal" id="{92CF8524-4252-4D4F-9C92-731A2430B334}">
            <xm:f>Metrics!$B$5</xm:f>
            <x14:dxf>
              <font>
                <color theme="0"/>
              </font>
              <fill>
                <patternFill>
                  <bgColor rgb="FFC00000"/>
                </patternFill>
              </fill>
            </x14:dxf>
          </x14:cfRule>
          <x14:cfRule type="cellIs" priority="320" operator="equal" id="{557F765E-334D-496D-9D56-F111A1EC7E0A}">
            <xm:f>Metrics!$B$10</xm:f>
            <x14:dxf>
              <font>
                <color theme="0"/>
              </font>
              <fill>
                <patternFill>
                  <bgColor theme="0" tint="-0.34998626667073579"/>
                </patternFill>
              </fill>
            </x14:dxf>
          </x14:cfRule>
          <x14:cfRule type="cellIs" priority="321" operator="equal" id="{97EA1C6B-00C5-4D6D-9E1C-4C4FE05883DA}">
            <xm:f>Metrics!$B$9</xm:f>
            <x14:dxf>
              <font>
                <color theme="0"/>
              </font>
              <fill>
                <patternFill>
                  <bgColor rgb="FF336600"/>
                </patternFill>
              </fill>
            </x14:dxf>
          </x14:cfRule>
          <x14:cfRule type="cellIs" priority="322" operator="equal" id="{B3D6B008-C7EE-49A7-9BE0-F67A41D87DD6}">
            <xm:f>Metrics!$B$8</xm:f>
            <x14:dxf>
              <font>
                <color theme="0"/>
              </font>
              <fill>
                <patternFill>
                  <bgColor rgb="FF92D050"/>
                </patternFill>
              </fill>
            </x14:dxf>
          </x14:cfRule>
          <x14:cfRule type="cellIs" priority="323" operator="equal" id="{550D2AA6-3AF9-4617-8EB2-57C85F189928}">
            <xm:f>Metrics!$B$7</xm:f>
            <x14:dxf>
              <font>
                <color theme="0"/>
              </font>
              <fill>
                <patternFill>
                  <bgColor rgb="FFFFC000"/>
                </patternFill>
              </fill>
            </x14:dxf>
          </x14:cfRule>
          <x14:cfRule type="cellIs" priority="324" operator="equal" id="{968DCB5D-D8EB-42AB-A65A-88EE2E611592}">
            <xm:f>Metrics!$B$6</xm:f>
            <x14:dxf>
              <font>
                <color theme="0"/>
              </font>
              <fill>
                <patternFill>
                  <bgColor theme="2" tint="-0.499984740745262"/>
                </patternFill>
              </fill>
            </x14:dxf>
          </x14:cfRule>
          <xm:sqref>D10</xm:sqref>
        </x14:conditionalFormatting>
        <x14:conditionalFormatting xmlns:xm="http://schemas.microsoft.com/office/excel/2006/main">
          <x14:cfRule type="cellIs" priority="313" operator="equal" id="{2D2DBE74-D12C-42FC-AFA3-0D60B2024C09}">
            <xm:f>Metrics!$B$6</xm:f>
            <x14:dxf>
              <font>
                <color theme="0"/>
              </font>
              <fill>
                <patternFill>
                  <bgColor theme="2" tint="-0.499984740745262"/>
                </patternFill>
              </fill>
            </x14:dxf>
          </x14:cfRule>
          <x14:cfRule type="cellIs" priority="312" operator="equal" id="{0A49A2A2-26F4-4D6F-B01E-DC8BF8DA876C}">
            <xm:f>Metrics!$B$7</xm:f>
            <x14:dxf>
              <font>
                <color theme="0"/>
              </font>
              <fill>
                <patternFill>
                  <bgColor rgb="FFFFC000"/>
                </patternFill>
              </fill>
            </x14:dxf>
          </x14:cfRule>
          <x14:cfRule type="cellIs" priority="310" operator="equal" id="{FF3DD9CF-7286-4D5E-97C2-5790D4229956}">
            <xm:f>Metrics!$B$9</xm:f>
            <x14:dxf>
              <font>
                <color theme="0"/>
              </font>
              <fill>
                <patternFill>
                  <bgColor rgb="FF336600"/>
                </patternFill>
              </fill>
            </x14:dxf>
          </x14:cfRule>
          <x14:cfRule type="cellIs" priority="315" operator="equal" id="{FF896517-72FA-4D71-9D2B-4662F8F785E2}">
            <xm:f>Metrics!$B$4</xm:f>
            <x14:dxf>
              <font>
                <color theme="0"/>
              </font>
              <fill>
                <patternFill>
                  <bgColor rgb="FFFF0000"/>
                </patternFill>
              </fill>
            </x14:dxf>
          </x14:cfRule>
          <x14:cfRule type="cellIs" priority="309" operator="equal" id="{E2C26510-B62A-4B0E-A18B-6385ADEBEC5E}">
            <xm:f>Metrics!$B$10</xm:f>
            <x14:dxf>
              <font>
                <color theme="0"/>
              </font>
              <fill>
                <patternFill>
                  <bgColor theme="0" tint="-0.34998626667073579"/>
                </patternFill>
              </fill>
            </x14:dxf>
          </x14:cfRule>
          <x14:cfRule type="cellIs" priority="316" operator="equal" id="{955AF9A4-FE2F-4C7F-BA97-D3E162DD56EB}">
            <xm:f>Metrics!$B$3</xm:f>
            <x14:dxf>
              <font>
                <color theme="0" tint="-0.14996795556505021"/>
              </font>
              <fill>
                <patternFill>
                  <bgColor theme="0"/>
                </patternFill>
              </fill>
            </x14:dxf>
          </x14:cfRule>
          <x14:cfRule type="cellIs" priority="314" operator="equal" id="{9A276552-3BCD-4FE2-A1EF-C1B9266F481F}">
            <xm:f>Metrics!$B$5</xm:f>
            <x14:dxf>
              <font>
                <color theme="0"/>
              </font>
              <fill>
                <patternFill>
                  <bgColor rgb="FFC00000"/>
                </patternFill>
              </fill>
            </x14:dxf>
          </x14:cfRule>
          <x14:cfRule type="cellIs" priority="311" operator="equal" id="{B53D7886-E337-4930-8DBC-6A37EA6F46C8}">
            <xm:f>Metrics!$B$8</xm:f>
            <x14:dxf>
              <font>
                <color theme="0"/>
              </font>
              <fill>
                <patternFill>
                  <bgColor rgb="FF92D050"/>
                </patternFill>
              </fill>
            </x14:dxf>
          </x14:cfRule>
          <xm:sqref>D12</xm:sqref>
        </x14:conditionalFormatting>
        <x14:conditionalFormatting xmlns:xm="http://schemas.microsoft.com/office/excel/2006/main">
          <x14:cfRule type="cellIs" priority="305" operator="equal" id="{5661108E-2F66-48CF-BF97-C8242373B595}">
            <xm:f>Metrics!$B$3</xm:f>
            <x14:dxf>
              <font>
                <color theme="0" tint="-0.14996795556505021"/>
              </font>
              <fill>
                <patternFill>
                  <bgColor theme="0"/>
                </patternFill>
              </fill>
            </x14:dxf>
          </x14:cfRule>
          <x14:cfRule type="cellIs" priority="304" operator="equal" id="{F05A83EA-156A-47DF-8121-3A440F549847}">
            <xm:f>Metrics!$B$4</xm:f>
            <x14:dxf>
              <font>
                <color theme="0"/>
              </font>
              <fill>
                <patternFill>
                  <bgColor rgb="FFFF0000"/>
                </patternFill>
              </fill>
            </x14:dxf>
          </x14:cfRule>
          <x14:cfRule type="cellIs" priority="303" operator="equal" id="{E777ED44-DC4A-40B4-A1EE-DB7D930A5795}">
            <xm:f>Metrics!$B$5</xm:f>
            <x14:dxf>
              <font>
                <color theme="0"/>
              </font>
              <fill>
                <patternFill>
                  <bgColor rgb="FFC00000"/>
                </patternFill>
              </fill>
            </x14:dxf>
          </x14:cfRule>
          <x14:cfRule type="cellIs" priority="302" operator="equal" id="{675E6C0E-D662-4AEB-A73A-E67D9AF707F9}">
            <xm:f>Metrics!$B$6</xm:f>
            <x14:dxf>
              <font>
                <color theme="0"/>
              </font>
              <fill>
                <patternFill>
                  <bgColor theme="2" tint="-0.499984740745262"/>
                </patternFill>
              </fill>
            </x14:dxf>
          </x14:cfRule>
          <x14:cfRule type="cellIs" priority="301" operator="equal" id="{A0E57F26-4AC4-4D38-A586-9B9BE996CBE7}">
            <xm:f>Metrics!$B$7</xm:f>
            <x14:dxf>
              <font>
                <color theme="0"/>
              </font>
              <fill>
                <patternFill>
                  <bgColor rgb="FFFFC000"/>
                </patternFill>
              </fill>
            </x14:dxf>
          </x14:cfRule>
          <x14:cfRule type="cellIs" priority="300" operator="equal" id="{7340A021-5FFE-495E-B298-0D5FB1C05CCD}">
            <xm:f>Metrics!$B$8</xm:f>
            <x14:dxf>
              <font>
                <color theme="0"/>
              </font>
              <fill>
                <patternFill>
                  <bgColor rgb="FF92D050"/>
                </patternFill>
              </fill>
            </x14:dxf>
          </x14:cfRule>
          <x14:cfRule type="cellIs" priority="298" operator="equal" id="{C3B7773B-487F-49C9-84D6-29FCEE563268}">
            <xm:f>Metrics!$B$10</xm:f>
            <x14:dxf>
              <font>
                <color theme="0"/>
              </font>
              <fill>
                <patternFill>
                  <bgColor theme="0" tint="-0.34998626667073579"/>
                </patternFill>
              </fill>
            </x14:dxf>
          </x14:cfRule>
          <x14:cfRule type="cellIs" priority="299" operator="equal" id="{29E4B5CD-91C0-4A11-9CAB-F8A3C19589EB}">
            <xm:f>Metrics!$B$9</xm:f>
            <x14:dxf>
              <font>
                <color theme="0"/>
              </font>
              <fill>
                <patternFill>
                  <bgColor rgb="FF336600"/>
                </patternFill>
              </fill>
            </x14:dxf>
          </x14:cfRule>
          <xm:sqref>D15</xm:sqref>
        </x14:conditionalFormatting>
        <x14:conditionalFormatting xmlns:xm="http://schemas.microsoft.com/office/excel/2006/main">
          <x14:cfRule type="cellIs" priority="291" operator="equal" id="{BA75591B-DDF7-4F12-BCF5-DAE386D326EA}">
            <xm:f>Metrics!$B$6</xm:f>
            <x14:dxf>
              <font>
                <color theme="0"/>
              </font>
              <fill>
                <patternFill>
                  <bgColor theme="2" tint="-0.499984740745262"/>
                </patternFill>
              </fill>
            </x14:dxf>
          </x14:cfRule>
          <x14:cfRule type="cellIs" priority="290" operator="equal" id="{7A7E1434-915B-41EA-B6AE-5EECAA08B399}">
            <xm:f>Metrics!$B$7</xm:f>
            <x14:dxf>
              <font>
                <color theme="0"/>
              </font>
              <fill>
                <patternFill>
                  <bgColor rgb="FFFFC000"/>
                </patternFill>
              </fill>
            </x14:dxf>
          </x14:cfRule>
          <x14:cfRule type="cellIs" priority="289" operator="equal" id="{297FD432-F9E0-47E0-A74C-CBF9B51870A8}">
            <xm:f>Metrics!$B$8</xm:f>
            <x14:dxf>
              <font>
                <color theme="0"/>
              </font>
              <fill>
                <patternFill>
                  <bgColor rgb="FF92D050"/>
                </patternFill>
              </fill>
            </x14:dxf>
          </x14:cfRule>
          <x14:cfRule type="cellIs" priority="288" operator="equal" id="{0702F538-24F5-43DE-AAE7-A0542711F3FA}">
            <xm:f>Metrics!$B$9</xm:f>
            <x14:dxf>
              <font>
                <color theme="0"/>
              </font>
              <fill>
                <patternFill>
                  <bgColor rgb="FF336600"/>
                </patternFill>
              </fill>
            </x14:dxf>
          </x14:cfRule>
          <x14:cfRule type="cellIs" priority="287" operator="equal" id="{44286043-7993-40D9-92B2-C3E434EA5EA7}">
            <xm:f>Metrics!$B$10</xm:f>
            <x14:dxf>
              <font>
                <color theme="0"/>
              </font>
              <fill>
                <patternFill>
                  <bgColor theme="0" tint="-0.34998626667073579"/>
                </patternFill>
              </fill>
            </x14:dxf>
          </x14:cfRule>
          <x14:cfRule type="cellIs" priority="294" operator="equal" id="{6673EF10-1C6B-41D3-ABD8-A833E40A8430}">
            <xm:f>Metrics!$B$3</xm:f>
            <x14:dxf>
              <font>
                <color theme="0" tint="-0.14996795556505021"/>
              </font>
              <fill>
                <patternFill>
                  <bgColor theme="0"/>
                </patternFill>
              </fill>
            </x14:dxf>
          </x14:cfRule>
          <x14:cfRule type="cellIs" priority="293" operator="equal" id="{CAFE404E-E371-475E-9444-AC1825582AF2}">
            <xm:f>Metrics!$B$4</xm:f>
            <x14:dxf>
              <font>
                <color theme="0"/>
              </font>
              <fill>
                <patternFill>
                  <bgColor rgb="FFFF0000"/>
                </patternFill>
              </fill>
            </x14:dxf>
          </x14:cfRule>
          <x14:cfRule type="cellIs" priority="292" operator="equal" id="{E906EB04-1A37-431B-A5D5-4D3D813898AC}">
            <xm:f>Metrics!$B$5</xm:f>
            <x14:dxf>
              <font>
                <color theme="0"/>
              </font>
              <fill>
                <patternFill>
                  <bgColor rgb="FFC00000"/>
                </patternFill>
              </fill>
            </x14:dxf>
          </x14:cfRule>
          <xm:sqref>D17</xm:sqref>
        </x14:conditionalFormatting>
        <x14:conditionalFormatting xmlns:xm="http://schemas.microsoft.com/office/excel/2006/main">
          <x14:cfRule type="cellIs" priority="283" operator="equal" id="{E1816410-9F86-4AAF-998D-AF937FD6BBD9}">
            <xm:f>Metrics!$B$3</xm:f>
            <x14:dxf>
              <font>
                <color theme="0" tint="-0.14996795556505021"/>
              </font>
              <fill>
                <patternFill>
                  <bgColor theme="0"/>
                </patternFill>
              </fill>
            </x14:dxf>
          </x14:cfRule>
          <x14:cfRule type="cellIs" priority="280" operator="equal" id="{2DAC0539-2075-4CBE-8FD1-3F64264DF29D}">
            <xm:f>Metrics!$B$6</xm:f>
            <x14:dxf>
              <font>
                <color theme="0"/>
              </font>
              <fill>
                <patternFill>
                  <bgColor theme="2" tint="-0.499984740745262"/>
                </patternFill>
              </fill>
            </x14:dxf>
          </x14:cfRule>
          <x14:cfRule type="cellIs" priority="282" operator="equal" id="{4DEA5D7B-50B1-4198-BEBC-8C9ABF7B774A}">
            <xm:f>Metrics!$B$4</xm:f>
            <x14:dxf>
              <font>
                <color theme="0"/>
              </font>
              <fill>
                <patternFill>
                  <bgColor rgb="FFFF0000"/>
                </patternFill>
              </fill>
            </x14:dxf>
          </x14:cfRule>
          <x14:cfRule type="cellIs" priority="279" operator="equal" id="{BC51E68A-FEB1-48B1-A58A-13588892BC5C}">
            <xm:f>Metrics!$B$7</xm:f>
            <x14:dxf>
              <font>
                <color theme="0"/>
              </font>
              <fill>
                <patternFill>
                  <bgColor rgb="FFFFC000"/>
                </patternFill>
              </fill>
            </x14:dxf>
          </x14:cfRule>
          <x14:cfRule type="cellIs" priority="278" operator="equal" id="{45F541EC-697A-44BE-B7EF-0DBBEFCA2B8F}">
            <xm:f>Metrics!$B$8</xm:f>
            <x14:dxf>
              <font>
                <color theme="0"/>
              </font>
              <fill>
                <patternFill>
                  <bgColor rgb="FF92D050"/>
                </patternFill>
              </fill>
            </x14:dxf>
          </x14:cfRule>
          <x14:cfRule type="cellIs" priority="277" operator="equal" id="{46B7369B-E8FE-4452-9EDC-F942C0189985}">
            <xm:f>Metrics!$B$9</xm:f>
            <x14:dxf>
              <font>
                <color theme="0"/>
              </font>
              <fill>
                <patternFill>
                  <bgColor rgb="FF336600"/>
                </patternFill>
              </fill>
            </x14:dxf>
          </x14:cfRule>
          <x14:cfRule type="cellIs" priority="281" operator="equal" id="{77F78266-F8CB-44C9-9482-058C12D2534A}">
            <xm:f>Metrics!$B$5</xm:f>
            <x14:dxf>
              <font>
                <color theme="0"/>
              </font>
              <fill>
                <patternFill>
                  <bgColor rgb="FFC00000"/>
                </patternFill>
              </fill>
            </x14:dxf>
          </x14:cfRule>
          <x14:cfRule type="cellIs" priority="276" operator="equal" id="{6AFB2071-E402-416F-9034-D0E15B5E0B57}">
            <xm:f>Metrics!$B$10</xm:f>
            <x14:dxf>
              <font>
                <color theme="0"/>
              </font>
              <fill>
                <patternFill>
                  <bgColor theme="0" tint="-0.34998626667073579"/>
                </patternFill>
              </fill>
            </x14:dxf>
          </x14:cfRule>
          <xm:sqref>D19</xm:sqref>
        </x14:conditionalFormatting>
        <x14:conditionalFormatting xmlns:xm="http://schemas.microsoft.com/office/excel/2006/main">
          <x14:cfRule type="cellIs" priority="173" operator="equal" id="{241DA721-20B4-4E70-87DA-3B75DFC6FFF2}">
            <xm:f>Metrics!$B$3</xm:f>
            <x14:dxf>
              <font>
                <color theme="0" tint="-0.14996795556505021"/>
              </font>
              <fill>
                <patternFill>
                  <bgColor theme="0"/>
                </patternFill>
              </fill>
            </x14:dxf>
          </x14:cfRule>
          <x14:cfRule type="cellIs" priority="172" operator="equal" id="{2317C250-E68B-4C7D-9940-18C45187CABA}">
            <xm:f>Metrics!$B$4</xm:f>
            <x14:dxf>
              <font>
                <color theme="0"/>
              </font>
              <fill>
                <patternFill>
                  <bgColor rgb="FFFF0000"/>
                </patternFill>
              </fill>
            </x14:dxf>
          </x14:cfRule>
          <x14:cfRule type="cellIs" priority="171" operator="equal" id="{C60935F3-36AB-4623-8F20-F55345F48845}">
            <xm:f>Metrics!$B$5</xm:f>
            <x14:dxf>
              <font>
                <color theme="0"/>
              </font>
              <fill>
                <patternFill>
                  <bgColor rgb="FFC00000"/>
                </patternFill>
              </fill>
            </x14:dxf>
          </x14:cfRule>
          <x14:cfRule type="cellIs" priority="170" operator="equal" id="{27A871FB-1DCB-46E7-81CD-B659ECC84CB6}">
            <xm:f>Metrics!$B$6</xm:f>
            <x14:dxf>
              <font>
                <color theme="0"/>
              </font>
              <fill>
                <patternFill>
                  <bgColor theme="2" tint="-0.499984740745262"/>
                </patternFill>
              </fill>
            </x14:dxf>
          </x14:cfRule>
          <x14:cfRule type="cellIs" priority="169" operator="equal" id="{AB5331E5-91F1-4712-8DEB-FC757A11DD17}">
            <xm:f>Metrics!$B$7</xm:f>
            <x14:dxf>
              <font>
                <color theme="0"/>
              </font>
              <fill>
                <patternFill>
                  <bgColor rgb="FFFFC000"/>
                </patternFill>
              </fill>
            </x14:dxf>
          </x14:cfRule>
          <x14:cfRule type="cellIs" priority="168" operator="equal" id="{9CA4E724-839A-47A4-8CF0-D1B33D644C2D}">
            <xm:f>Metrics!$B$8</xm:f>
            <x14:dxf>
              <font>
                <color theme="0"/>
              </font>
              <fill>
                <patternFill>
                  <bgColor rgb="FF92D050"/>
                </patternFill>
              </fill>
            </x14:dxf>
          </x14:cfRule>
          <x14:cfRule type="cellIs" priority="167" operator="equal" id="{AD9CDCCA-4D04-4549-BCEB-482DB7AA2C6D}">
            <xm:f>Metrics!$B$9</xm:f>
            <x14:dxf>
              <font>
                <color theme="0"/>
              </font>
              <fill>
                <patternFill>
                  <bgColor rgb="FF336600"/>
                </patternFill>
              </fill>
            </x14:dxf>
          </x14:cfRule>
          <x14:cfRule type="cellIs" priority="166" operator="equal" id="{B03CFF89-F1BF-4A64-84BC-DE3E5B316404}">
            <xm:f>Metrics!$B$10</xm:f>
            <x14:dxf>
              <font>
                <color theme="0"/>
              </font>
              <fill>
                <patternFill>
                  <bgColor theme="0" tint="-0.34998626667073579"/>
                </patternFill>
              </fill>
            </x14:dxf>
          </x14:cfRule>
          <xm:sqref>D22:D24</xm:sqref>
        </x14:conditionalFormatting>
        <x14:conditionalFormatting xmlns:xm="http://schemas.microsoft.com/office/excel/2006/main">
          <x14:cfRule type="cellIs" priority="162" operator="equal" id="{5A5D0095-7D79-4AF3-9137-99D76EF5BF62}">
            <xm:f>Metrics!$B$3</xm:f>
            <x14:dxf>
              <font>
                <color theme="0" tint="-0.14996795556505021"/>
              </font>
              <fill>
                <patternFill>
                  <bgColor theme="0"/>
                </patternFill>
              </fill>
            </x14:dxf>
          </x14:cfRule>
          <x14:cfRule type="cellIs" priority="161" operator="equal" id="{2CBB8410-6903-4850-A5C9-FCDD22B21BBE}">
            <xm:f>Metrics!$B$4</xm:f>
            <x14:dxf>
              <font>
                <color theme="0"/>
              </font>
              <fill>
                <patternFill>
                  <bgColor rgb="FFFF0000"/>
                </patternFill>
              </fill>
            </x14:dxf>
          </x14:cfRule>
          <x14:cfRule type="cellIs" priority="160" operator="equal" id="{7527354A-1A12-41A1-ACF7-AEF753FD8E7D}">
            <xm:f>Metrics!$B$5</xm:f>
            <x14:dxf>
              <font>
                <color theme="0"/>
              </font>
              <fill>
                <patternFill>
                  <bgColor rgb="FFC00000"/>
                </patternFill>
              </fill>
            </x14:dxf>
          </x14:cfRule>
          <x14:cfRule type="cellIs" priority="158" operator="equal" id="{1B19CF1D-D9A7-4B04-802C-D91DEAFD9433}">
            <xm:f>Metrics!$B$7</xm:f>
            <x14:dxf>
              <font>
                <color theme="0"/>
              </font>
              <fill>
                <patternFill>
                  <bgColor rgb="FFFFC000"/>
                </patternFill>
              </fill>
            </x14:dxf>
          </x14:cfRule>
          <x14:cfRule type="cellIs" priority="157" operator="equal" id="{CC38A053-485F-4438-BC18-F9EB83EB006D}">
            <xm:f>Metrics!$B$8</xm:f>
            <x14:dxf>
              <font>
                <color theme="0"/>
              </font>
              <fill>
                <patternFill>
                  <bgColor rgb="FF92D050"/>
                </patternFill>
              </fill>
            </x14:dxf>
          </x14:cfRule>
          <x14:cfRule type="cellIs" priority="159" operator="equal" id="{B9945E5B-9C42-4C4D-91D7-D955D76932F0}">
            <xm:f>Metrics!$B$6</xm:f>
            <x14:dxf>
              <font>
                <color theme="0"/>
              </font>
              <fill>
                <patternFill>
                  <bgColor theme="2" tint="-0.499984740745262"/>
                </patternFill>
              </fill>
            </x14:dxf>
          </x14:cfRule>
          <x14:cfRule type="cellIs" priority="156" operator="equal" id="{B546B7AE-DA89-4C5A-B757-E8ECA9646B32}">
            <xm:f>Metrics!$B$9</xm:f>
            <x14:dxf>
              <font>
                <color theme="0"/>
              </font>
              <fill>
                <patternFill>
                  <bgColor rgb="FF336600"/>
                </patternFill>
              </fill>
            </x14:dxf>
          </x14:cfRule>
          <x14:cfRule type="cellIs" priority="155" operator="equal" id="{A5A67B78-5E03-485C-AFDB-DD5C2CA26E86}">
            <xm:f>Metrics!$B$10</xm:f>
            <x14:dxf>
              <font>
                <color theme="0"/>
              </font>
              <fill>
                <patternFill>
                  <bgColor theme="0" tint="-0.34998626667073579"/>
                </patternFill>
              </fill>
            </x14:dxf>
          </x14:cfRule>
          <xm:sqref>D26</xm:sqref>
        </x14:conditionalFormatting>
        <x14:conditionalFormatting xmlns:xm="http://schemas.microsoft.com/office/excel/2006/main">
          <x14:cfRule type="cellIs" priority="151" operator="equal" id="{9DB82045-BC80-43E0-8763-4DAD32C5DF67}">
            <xm:f>Metrics!$B$3</xm:f>
            <x14:dxf>
              <font>
                <color theme="0" tint="-0.14996795556505021"/>
              </font>
              <fill>
                <patternFill>
                  <bgColor theme="0"/>
                </patternFill>
              </fill>
            </x14:dxf>
          </x14:cfRule>
          <x14:cfRule type="cellIs" priority="150" operator="equal" id="{283CFCEA-82BC-4571-82BD-C34EFBAA216F}">
            <xm:f>Metrics!$B$4</xm:f>
            <x14:dxf>
              <font>
                <color theme="0"/>
              </font>
              <fill>
                <patternFill>
                  <bgColor rgb="FFFF0000"/>
                </patternFill>
              </fill>
            </x14:dxf>
          </x14:cfRule>
          <x14:cfRule type="cellIs" priority="149" operator="equal" id="{A1416F80-BD81-454F-A12A-E526960D9DAC}">
            <xm:f>Metrics!$B$5</xm:f>
            <x14:dxf>
              <font>
                <color theme="0"/>
              </font>
              <fill>
                <patternFill>
                  <bgColor rgb="FFC00000"/>
                </patternFill>
              </fill>
            </x14:dxf>
          </x14:cfRule>
          <x14:cfRule type="cellIs" priority="148" operator="equal" id="{DABC43BC-DCB4-4709-A9F2-20065742522C}">
            <xm:f>Metrics!$B$6</xm:f>
            <x14:dxf>
              <font>
                <color theme="0"/>
              </font>
              <fill>
                <patternFill>
                  <bgColor theme="2" tint="-0.499984740745262"/>
                </patternFill>
              </fill>
            </x14:dxf>
          </x14:cfRule>
          <x14:cfRule type="cellIs" priority="147" operator="equal" id="{F0C0FFEA-1F8E-422B-AEF9-65212CEA8517}">
            <xm:f>Metrics!$B$7</xm:f>
            <x14:dxf>
              <font>
                <color theme="0"/>
              </font>
              <fill>
                <patternFill>
                  <bgColor rgb="FFFFC000"/>
                </patternFill>
              </fill>
            </x14:dxf>
          </x14:cfRule>
          <x14:cfRule type="cellIs" priority="146" operator="equal" id="{0D8E69F2-AEE8-4E5A-847B-94BD568B18DF}">
            <xm:f>Metrics!$B$8</xm:f>
            <x14:dxf>
              <font>
                <color theme="0"/>
              </font>
              <fill>
                <patternFill>
                  <bgColor rgb="FF92D050"/>
                </patternFill>
              </fill>
            </x14:dxf>
          </x14:cfRule>
          <x14:cfRule type="cellIs" priority="145" operator="equal" id="{5C323B5C-9D0B-437B-A3ED-DCEAE5773706}">
            <xm:f>Metrics!$B$9</xm:f>
            <x14:dxf>
              <font>
                <color theme="0"/>
              </font>
              <fill>
                <patternFill>
                  <bgColor rgb="FF336600"/>
                </patternFill>
              </fill>
            </x14:dxf>
          </x14:cfRule>
          <x14:cfRule type="cellIs" priority="144" operator="equal" id="{91472A53-B36D-4103-ABD8-29C8E7898429}">
            <xm:f>Metrics!$B$10</xm:f>
            <x14:dxf>
              <font>
                <color theme="0"/>
              </font>
              <fill>
                <patternFill>
                  <bgColor theme="0" tint="-0.34998626667073579"/>
                </patternFill>
              </fill>
            </x14:dxf>
          </x14:cfRule>
          <xm:sqref>D28</xm:sqref>
        </x14:conditionalFormatting>
        <x14:conditionalFormatting xmlns:xm="http://schemas.microsoft.com/office/excel/2006/main">
          <x14:cfRule type="cellIs" priority="140" operator="equal" id="{DE290514-45FA-499B-AD04-E896E000B3D6}">
            <xm:f>Metrics!$B$3</xm:f>
            <x14:dxf>
              <font>
                <color theme="0" tint="-0.14996795556505021"/>
              </font>
              <fill>
                <patternFill>
                  <bgColor theme="0"/>
                </patternFill>
              </fill>
            </x14:dxf>
          </x14:cfRule>
          <x14:cfRule type="cellIs" priority="139" operator="equal" id="{A774EA67-0968-450A-8154-C8471D530A12}">
            <xm:f>Metrics!$B$4</xm:f>
            <x14:dxf>
              <font>
                <color theme="0"/>
              </font>
              <fill>
                <patternFill>
                  <bgColor rgb="FFFF0000"/>
                </patternFill>
              </fill>
            </x14:dxf>
          </x14:cfRule>
          <x14:cfRule type="cellIs" priority="138" operator="equal" id="{9705C387-5E0B-446C-9BB5-A3D82748850D}">
            <xm:f>Metrics!$B$5</xm:f>
            <x14:dxf>
              <font>
                <color theme="0"/>
              </font>
              <fill>
                <patternFill>
                  <bgColor rgb="FFC00000"/>
                </patternFill>
              </fill>
            </x14:dxf>
          </x14:cfRule>
          <x14:cfRule type="cellIs" priority="137" operator="equal" id="{8655D247-AE5B-4EE2-88B1-AB021F92B40C}">
            <xm:f>Metrics!$B$6</xm:f>
            <x14:dxf>
              <font>
                <color theme="0"/>
              </font>
              <fill>
                <patternFill>
                  <bgColor theme="2" tint="-0.499984740745262"/>
                </patternFill>
              </fill>
            </x14:dxf>
          </x14:cfRule>
          <x14:cfRule type="cellIs" priority="136" operator="equal" id="{D93489F9-E13F-4FF5-BD61-FF9013F23F52}">
            <xm:f>Metrics!$B$7</xm:f>
            <x14:dxf>
              <font>
                <color theme="0"/>
              </font>
              <fill>
                <patternFill>
                  <bgColor rgb="FFFFC000"/>
                </patternFill>
              </fill>
            </x14:dxf>
          </x14:cfRule>
          <x14:cfRule type="cellIs" priority="135" operator="equal" id="{654D7935-C5FB-4600-90DC-298061D47ACA}">
            <xm:f>Metrics!$B$8</xm:f>
            <x14:dxf>
              <font>
                <color theme="0"/>
              </font>
              <fill>
                <patternFill>
                  <bgColor rgb="FF92D050"/>
                </patternFill>
              </fill>
            </x14:dxf>
          </x14:cfRule>
          <x14:cfRule type="cellIs" priority="134" operator="equal" id="{DEEF5B37-4BB1-419D-ADBF-E5ECB0F9DE2D}">
            <xm:f>Metrics!$B$9</xm:f>
            <x14:dxf>
              <font>
                <color theme="0"/>
              </font>
              <fill>
                <patternFill>
                  <bgColor rgb="FF336600"/>
                </patternFill>
              </fill>
            </x14:dxf>
          </x14:cfRule>
          <x14:cfRule type="cellIs" priority="133" operator="equal" id="{B2FC3F8C-8449-4421-B0D4-F9D62F0040F2}">
            <xm:f>Metrics!$B$10</xm:f>
            <x14:dxf>
              <font>
                <color theme="0"/>
              </font>
              <fill>
                <patternFill>
                  <bgColor theme="0" tint="-0.34998626667073579"/>
                </patternFill>
              </fill>
            </x14:dxf>
          </x14:cfRule>
          <xm:sqref>D31</xm:sqref>
        </x14:conditionalFormatting>
        <x14:conditionalFormatting xmlns:xm="http://schemas.microsoft.com/office/excel/2006/main">
          <x14:cfRule type="cellIs" priority="122" operator="equal" id="{4B10073C-8BC9-4EBE-A98B-CFEC36DB2483}">
            <xm:f>Metrics!$B$10</xm:f>
            <x14:dxf>
              <font>
                <color theme="0"/>
              </font>
              <fill>
                <patternFill>
                  <bgColor theme="0" tint="-0.34998626667073579"/>
                </patternFill>
              </fill>
            </x14:dxf>
          </x14:cfRule>
          <x14:cfRule type="cellIs" priority="123" operator="equal" id="{88A2B56C-6488-49EB-B1D4-440634667279}">
            <xm:f>Metrics!$B$9</xm:f>
            <x14:dxf>
              <font>
                <color theme="0"/>
              </font>
              <fill>
                <patternFill>
                  <bgColor rgb="FF336600"/>
                </patternFill>
              </fill>
            </x14:dxf>
          </x14:cfRule>
          <x14:cfRule type="cellIs" priority="124" operator="equal" id="{F222EFCB-D182-422E-BDEF-B0F2F569C8F3}">
            <xm:f>Metrics!$B$8</xm:f>
            <x14:dxf>
              <font>
                <color theme="0"/>
              </font>
              <fill>
                <patternFill>
                  <bgColor rgb="FF92D050"/>
                </patternFill>
              </fill>
            </x14:dxf>
          </x14:cfRule>
          <x14:cfRule type="cellIs" priority="125" operator="equal" id="{FE455516-11D9-4A59-AE97-E8AA5AA28F0A}">
            <xm:f>Metrics!$B$7</xm:f>
            <x14:dxf>
              <font>
                <color theme="0"/>
              </font>
              <fill>
                <patternFill>
                  <bgColor rgb="FFFFC000"/>
                </patternFill>
              </fill>
            </x14:dxf>
          </x14:cfRule>
          <x14:cfRule type="cellIs" priority="126" operator="equal" id="{DAA11567-7D95-4850-B2FF-61BB0DF5284D}">
            <xm:f>Metrics!$B$6</xm:f>
            <x14:dxf>
              <font>
                <color theme="0"/>
              </font>
              <fill>
                <patternFill>
                  <bgColor theme="2" tint="-0.499984740745262"/>
                </patternFill>
              </fill>
            </x14:dxf>
          </x14:cfRule>
          <x14:cfRule type="cellIs" priority="127" operator="equal" id="{E86416C5-1F6B-41D1-8781-C1A819C906EC}">
            <xm:f>Metrics!$B$5</xm:f>
            <x14:dxf>
              <font>
                <color theme="0"/>
              </font>
              <fill>
                <patternFill>
                  <bgColor rgb="FFC00000"/>
                </patternFill>
              </fill>
            </x14:dxf>
          </x14:cfRule>
          <x14:cfRule type="cellIs" priority="128" operator="equal" id="{3BBFA221-1412-4EBB-BD9E-939275B4A2F2}">
            <xm:f>Metrics!$B$4</xm:f>
            <x14:dxf>
              <font>
                <color theme="0"/>
              </font>
              <fill>
                <patternFill>
                  <bgColor rgb="FFFF0000"/>
                </patternFill>
              </fill>
            </x14:dxf>
          </x14:cfRule>
          <x14:cfRule type="cellIs" priority="129" operator="equal" id="{F929A388-5B24-4C0A-BB2A-0A9A22F67D8E}">
            <xm:f>Metrics!$B$3</xm:f>
            <x14:dxf>
              <font>
                <color theme="0" tint="-0.14996795556505021"/>
              </font>
              <fill>
                <patternFill>
                  <bgColor theme="0"/>
                </patternFill>
              </fill>
            </x14:dxf>
          </x14:cfRule>
          <xm:sqref>D33</xm:sqref>
        </x14:conditionalFormatting>
        <x14:conditionalFormatting xmlns:xm="http://schemas.microsoft.com/office/excel/2006/main">
          <x14:cfRule type="cellIs" priority="118" operator="equal" id="{45FF04D8-787F-4CD3-86EE-1A79517B7936}">
            <xm:f>Metrics!$B$3</xm:f>
            <x14:dxf>
              <font>
                <color theme="0" tint="-0.14996795556505021"/>
              </font>
              <fill>
                <patternFill>
                  <bgColor theme="0"/>
                </patternFill>
              </fill>
            </x14:dxf>
          </x14:cfRule>
          <x14:cfRule type="cellIs" priority="117" operator="equal" id="{AD65F1C5-C46C-4D29-9241-01A0EA353898}">
            <xm:f>Metrics!$B$4</xm:f>
            <x14:dxf>
              <font>
                <color theme="0"/>
              </font>
              <fill>
                <patternFill>
                  <bgColor rgb="FFFF0000"/>
                </patternFill>
              </fill>
            </x14:dxf>
          </x14:cfRule>
          <x14:cfRule type="cellIs" priority="116" operator="equal" id="{71BD5B28-0450-4B86-B9B8-F91C047EF77E}">
            <xm:f>Metrics!$B$5</xm:f>
            <x14:dxf>
              <font>
                <color theme="0"/>
              </font>
              <fill>
                <patternFill>
                  <bgColor rgb="FFC00000"/>
                </patternFill>
              </fill>
            </x14:dxf>
          </x14:cfRule>
          <x14:cfRule type="cellIs" priority="115" operator="equal" id="{843AAB6C-32FF-4BE9-B9ED-CAD511E9BA4C}">
            <xm:f>Metrics!$B$6</xm:f>
            <x14:dxf>
              <font>
                <color theme="0"/>
              </font>
              <fill>
                <patternFill>
                  <bgColor theme="2" tint="-0.499984740745262"/>
                </patternFill>
              </fill>
            </x14:dxf>
          </x14:cfRule>
          <x14:cfRule type="cellIs" priority="114" operator="equal" id="{5F63ABCE-8421-4B98-AC0A-AF2064483D85}">
            <xm:f>Metrics!$B$7</xm:f>
            <x14:dxf>
              <font>
                <color theme="0"/>
              </font>
              <fill>
                <patternFill>
                  <bgColor rgb="FFFFC000"/>
                </patternFill>
              </fill>
            </x14:dxf>
          </x14:cfRule>
          <x14:cfRule type="cellIs" priority="113" operator="equal" id="{5154356A-CC52-4DB6-B085-D430FCD09A81}">
            <xm:f>Metrics!$B$8</xm:f>
            <x14:dxf>
              <font>
                <color theme="0"/>
              </font>
              <fill>
                <patternFill>
                  <bgColor rgb="FF92D050"/>
                </patternFill>
              </fill>
            </x14:dxf>
          </x14:cfRule>
          <x14:cfRule type="cellIs" priority="112" operator="equal" id="{23C7D7BF-1DDA-4FE2-9B3C-5FE2FAAE5C6B}">
            <xm:f>Metrics!$B$9</xm:f>
            <x14:dxf>
              <font>
                <color theme="0"/>
              </font>
              <fill>
                <patternFill>
                  <bgColor rgb="FF336600"/>
                </patternFill>
              </fill>
            </x14:dxf>
          </x14:cfRule>
          <x14:cfRule type="cellIs" priority="111" operator="equal" id="{79364844-3211-46AF-A1AD-FEA20D6C625A}">
            <xm:f>Metrics!$B$10</xm:f>
            <x14:dxf>
              <font>
                <color theme="0"/>
              </font>
              <fill>
                <patternFill>
                  <bgColor theme="0" tint="-0.34998626667073579"/>
                </patternFill>
              </fill>
            </x14:dxf>
          </x14:cfRule>
          <xm:sqref>D35</xm:sqref>
        </x14:conditionalFormatting>
        <x14:conditionalFormatting xmlns:xm="http://schemas.microsoft.com/office/excel/2006/main">
          <x14:cfRule type="cellIs" priority="107" operator="equal" id="{80B6D679-370D-44C4-9950-C6DD802CD1CF}">
            <xm:f>Metrics!$B$3</xm:f>
            <x14:dxf>
              <font>
                <color theme="0" tint="-0.14996795556505021"/>
              </font>
              <fill>
                <patternFill>
                  <bgColor theme="0"/>
                </patternFill>
              </fill>
            </x14:dxf>
          </x14:cfRule>
          <x14:cfRule type="cellIs" priority="106" operator="equal" id="{0E8598C8-E2E7-4360-8503-98502C8A7722}">
            <xm:f>Metrics!$B$4</xm:f>
            <x14:dxf>
              <font>
                <color theme="0"/>
              </font>
              <fill>
                <patternFill>
                  <bgColor rgb="FFFF0000"/>
                </patternFill>
              </fill>
            </x14:dxf>
          </x14:cfRule>
          <x14:cfRule type="cellIs" priority="105" operator="equal" id="{372083AC-F22C-44FE-A050-88D426A11A3C}">
            <xm:f>Metrics!$B$5</xm:f>
            <x14:dxf>
              <font>
                <color theme="0"/>
              </font>
              <fill>
                <patternFill>
                  <bgColor rgb="FFC00000"/>
                </patternFill>
              </fill>
            </x14:dxf>
          </x14:cfRule>
          <x14:cfRule type="cellIs" priority="104" operator="equal" id="{81647B30-BB7C-41BA-8F1C-1D0862609B4F}">
            <xm:f>Metrics!$B$6</xm:f>
            <x14:dxf>
              <font>
                <color theme="0"/>
              </font>
              <fill>
                <patternFill>
                  <bgColor theme="2" tint="-0.499984740745262"/>
                </patternFill>
              </fill>
            </x14:dxf>
          </x14:cfRule>
          <x14:cfRule type="cellIs" priority="103" operator="equal" id="{141B4287-4E9E-4BBB-9A8B-52883BC4DBB4}">
            <xm:f>Metrics!$B$7</xm:f>
            <x14:dxf>
              <font>
                <color theme="0"/>
              </font>
              <fill>
                <patternFill>
                  <bgColor rgb="FFFFC000"/>
                </patternFill>
              </fill>
            </x14:dxf>
          </x14:cfRule>
          <x14:cfRule type="cellIs" priority="102" operator="equal" id="{33D9247A-BF9C-4483-99E4-639B0315061C}">
            <xm:f>Metrics!$B$8</xm:f>
            <x14:dxf>
              <font>
                <color theme="0"/>
              </font>
              <fill>
                <patternFill>
                  <bgColor rgb="FF92D050"/>
                </patternFill>
              </fill>
            </x14:dxf>
          </x14:cfRule>
          <x14:cfRule type="cellIs" priority="101" operator="equal" id="{A1BFC56E-90AE-46EA-9B41-A151490DC3F9}">
            <xm:f>Metrics!$B$9</xm:f>
            <x14:dxf>
              <font>
                <color theme="0"/>
              </font>
              <fill>
                <patternFill>
                  <bgColor rgb="FF336600"/>
                </patternFill>
              </fill>
            </x14:dxf>
          </x14:cfRule>
          <x14:cfRule type="cellIs" priority="100" operator="equal" id="{DDA0EF1D-C2D5-40A5-9040-F9637734BBAD}">
            <xm:f>Metrics!$B$10</xm:f>
            <x14:dxf>
              <font>
                <color theme="0"/>
              </font>
              <fill>
                <patternFill>
                  <bgColor theme="0" tint="-0.34998626667073579"/>
                </patternFill>
              </fill>
            </x14:dxf>
          </x14:cfRule>
          <xm:sqref>D37</xm:sqref>
        </x14:conditionalFormatting>
        <x14:conditionalFormatting xmlns:xm="http://schemas.microsoft.com/office/excel/2006/main">
          <x14:cfRule type="cellIs" priority="96" operator="equal" id="{C33AAE34-AE21-4947-98FA-79F3F2A053DE}">
            <xm:f>Metrics!$B$3</xm:f>
            <x14:dxf>
              <font>
                <color theme="0" tint="-0.14996795556505021"/>
              </font>
              <fill>
                <patternFill>
                  <bgColor theme="0"/>
                </patternFill>
              </fill>
            </x14:dxf>
          </x14:cfRule>
          <x14:cfRule type="cellIs" priority="95" operator="equal" id="{2A2EBC72-92D9-49B1-8A7F-72D7F70A4831}">
            <xm:f>Metrics!$B$4</xm:f>
            <x14:dxf>
              <font>
                <color theme="0"/>
              </font>
              <fill>
                <patternFill>
                  <bgColor rgb="FFFF0000"/>
                </patternFill>
              </fill>
            </x14:dxf>
          </x14:cfRule>
          <x14:cfRule type="cellIs" priority="94" operator="equal" id="{B344569D-9019-4F02-883A-122B77EF6521}">
            <xm:f>Metrics!$B$5</xm:f>
            <x14:dxf>
              <font>
                <color theme="0"/>
              </font>
              <fill>
                <patternFill>
                  <bgColor rgb="FFC00000"/>
                </patternFill>
              </fill>
            </x14:dxf>
          </x14:cfRule>
          <x14:cfRule type="cellIs" priority="93" operator="equal" id="{8CA52A5A-FED4-403E-8E45-6DE84C2F8DA3}">
            <xm:f>Metrics!$B$6</xm:f>
            <x14:dxf>
              <font>
                <color theme="0"/>
              </font>
              <fill>
                <patternFill>
                  <bgColor theme="2" tint="-0.499984740745262"/>
                </patternFill>
              </fill>
            </x14:dxf>
          </x14:cfRule>
          <x14:cfRule type="cellIs" priority="92" operator="equal" id="{38CA0D99-DABF-447E-8A43-E5C304E31674}">
            <xm:f>Metrics!$B$7</xm:f>
            <x14:dxf>
              <font>
                <color theme="0"/>
              </font>
              <fill>
                <patternFill>
                  <bgColor rgb="FFFFC000"/>
                </patternFill>
              </fill>
            </x14:dxf>
          </x14:cfRule>
          <x14:cfRule type="cellIs" priority="91" operator="equal" id="{4C3F6BC2-F604-4063-B431-91E8B2206959}">
            <xm:f>Metrics!$B$8</xm:f>
            <x14:dxf>
              <font>
                <color theme="0"/>
              </font>
              <fill>
                <patternFill>
                  <bgColor rgb="FF92D050"/>
                </patternFill>
              </fill>
            </x14:dxf>
          </x14:cfRule>
          <x14:cfRule type="cellIs" priority="90" operator="equal" id="{105BBE4D-28D7-4C9F-AFE6-0556286F515B}">
            <xm:f>Metrics!$B$9</xm:f>
            <x14:dxf>
              <font>
                <color theme="0"/>
              </font>
              <fill>
                <patternFill>
                  <bgColor rgb="FF336600"/>
                </patternFill>
              </fill>
            </x14:dxf>
          </x14:cfRule>
          <x14:cfRule type="cellIs" priority="89" operator="equal" id="{16FB97B7-5A61-47C9-A342-B416F31DA17D}">
            <xm:f>Metrics!$B$10</xm:f>
            <x14:dxf>
              <font>
                <color theme="0"/>
              </font>
              <fill>
                <patternFill>
                  <bgColor theme="0" tint="-0.34998626667073579"/>
                </patternFill>
              </fill>
            </x14:dxf>
          </x14:cfRule>
          <xm:sqref>D39:D41</xm:sqref>
        </x14:conditionalFormatting>
        <x14:conditionalFormatting xmlns:xm="http://schemas.microsoft.com/office/excel/2006/main">
          <x14:cfRule type="cellIs" priority="85" operator="equal" id="{ADAFF359-2077-4613-BD26-11F867B587C8}">
            <xm:f>Metrics!$B$3</xm:f>
            <x14:dxf>
              <font>
                <color theme="0" tint="-0.14996795556505021"/>
              </font>
              <fill>
                <patternFill>
                  <bgColor theme="0"/>
                </patternFill>
              </fill>
            </x14:dxf>
          </x14:cfRule>
          <x14:cfRule type="cellIs" priority="84" operator="equal" id="{38BB5A27-B5D7-4A99-94F9-3328BDA6B162}">
            <xm:f>Metrics!$B$4</xm:f>
            <x14:dxf>
              <font>
                <color theme="0"/>
              </font>
              <fill>
                <patternFill>
                  <bgColor rgb="FFFF0000"/>
                </patternFill>
              </fill>
            </x14:dxf>
          </x14:cfRule>
          <x14:cfRule type="cellIs" priority="83" operator="equal" id="{80AACDE0-B04E-4DB5-923D-BA6E41486EDA}">
            <xm:f>Metrics!$B$5</xm:f>
            <x14:dxf>
              <font>
                <color theme="0"/>
              </font>
              <fill>
                <patternFill>
                  <bgColor rgb="FFC00000"/>
                </patternFill>
              </fill>
            </x14:dxf>
          </x14:cfRule>
          <x14:cfRule type="cellIs" priority="82" operator="equal" id="{7B451336-9529-4C16-AB98-1DEDDD461D1B}">
            <xm:f>Metrics!$B$6</xm:f>
            <x14:dxf>
              <font>
                <color theme="0"/>
              </font>
              <fill>
                <patternFill>
                  <bgColor theme="2" tint="-0.499984740745262"/>
                </patternFill>
              </fill>
            </x14:dxf>
          </x14:cfRule>
          <x14:cfRule type="cellIs" priority="81" operator="equal" id="{F60B6654-E82B-4D79-ACFD-D5B9C0E8E7FF}">
            <xm:f>Metrics!$B$7</xm:f>
            <x14:dxf>
              <font>
                <color theme="0"/>
              </font>
              <fill>
                <patternFill>
                  <bgColor rgb="FFFFC000"/>
                </patternFill>
              </fill>
            </x14:dxf>
          </x14:cfRule>
          <x14:cfRule type="cellIs" priority="80" operator="equal" id="{7104A38B-1F21-4CDD-AA44-ECF29C3B4487}">
            <xm:f>Metrics!$B$8</xm:f>
            <x14:dxf>
              <font>
                <color theme="0"/>
              </font>
              <fill>
                <patternFill>
                  <bgColor rgb="FF92D050"/>
                </patternFill>
              </fill>
            </x14:dxf>
          </x14:cfRule>
          <x14:cfRule type="cellIs" priority="79" operator="equal" id="{AD2712AB-F9F8-4328-B31B-388312E2A3A9}">
            <xm:f>Metrics!$B$9</xm:f>
            <x14:dxf>
              <font>
                <color theme="0"/>
              </font>
              <fill>
                <patternFill>
                  <bgColor rgb="FF336600"/>
                </patternFill>
              </fill>
            </x14:dxf>
          </x14:cfRule>
          <x14:cfRule type="cellIs" priority="78" operator="equal" id="{1E19AB0C-E914-46DB-A2AA-7A3C6F2B153B}">
            <xm:f>Metrics!$B$10</xm:f>
            <x14:dxf>
              <font>
                <color theme="0"/>
              </font>
              <fill>
                <patternFill>
                  <bgColor theme="0" tint="-0.34998626667073579"/>
                </patternFill>
              </fill>
            </x14:dxf>
          </x14:cfRule>
          <xm:sqref>D44</xm:sqref>
        </x14:conditionalFormatting>
        <x14:conditionalFormatting xmlns:xm="http://schemas.microsoft.com/office/excel/2006/main">
          <x14:cfRule type="cellIs" priority="74" operator="equal" id="{4716DA0D-27DA-4048-B4D4-1C4851A4B59E}">
            <xm:f>Metrics!$B$3</xm:f>
            <x14:dxf>
              <font>
                <color theme="0" tint="-0.14996795556505021"/>
              </font>
              <fill>
                <patternFill>
                  <bgColor theme="0"/>
                </patternFill>
              </fill>
            </x14:dxf>
          </x14:cfRule>
          <x14:cfRule type="cellIs" priority="73" operator="equal" id="{D62A654C-41CC-4536-8B19-7B33A026F9CD}">
            <xm:f>Metrics!$B$4</xm:f>
            <x14:dxf>
              <font>
                <color theme="0"/>
              </font>
              <fill>
                <patternFill>
                  <bgColor rgb="FFFF0000"/>
                </patternFill>
              </fill>
            </x14:dxf>
          </x14:cfRule>
          <x14:cfRule type="cellIs" priority="72" operator="equal" id="{EB6DC6CA-C573-43CD-8CA6-2BA9EF4BB5A9}">
            <xm:f>Metrics!$B$5</xm:f>
            <x14:dxf>
              <font>
                <color theme="0"/>
              </font>
              <fill>
                <patternFill>
                  <bgColor rgb="FFC00000"/>
                </patternFill>
              </fill>
            </x14:dxf>
          </x14:cfRule>
          <x14:cfRule type="cellIs" priority="71" operator="equal" id="{2EFDA671-0D92-4BDC-A64B-E18A470B8438}">
            <xm:f>Metrics!$B$6</xm:f>
            <x14:dxf>
              <font>
                <color theme="0"/>
              </font>
              <fill>
                <patternFill>
                  <bgColor theme="2" tint="-0.499984740745262"/>
                </patternFill>
              </fill>
            </x14:dxf>
          </x14:cfRule>
          <x14:cfRule type="cellIs" priority="70" operator="equal" id="{794A639D-8AAC-46C8-947C-324B81A145BC}">
            <xm:f>Metrics!$B$7</xm:f>
            <x14:dxf>
              <font>
                <color theme="0"/>
              </font>
              <fill>
                <patternFill>
                  <bgColor rgb="FFFFC000"/>
                </patternFill>
              </fill>
            </x14:dxf>
          </x14:cfRule>
          <x14:cfRule type="cellIs" priority="69" operator="equal" id="{503E7F4E-3D70-4628-B635-AFF143AFE06C}">
            <xm:f>Metrics!$B$8</xm:f>
            <x14:dxf>
              <font>
                <color theme="0"/>
              </font>
              <fill>
                <patternFill>
                  <bgColor rgb="FF92D050"/>
                </patternFill>
              </fill>
            </x14:dxf>
          </x14:cfRule>
          <x14:cfRule type="cellIs" priority="68" operator="equal" id="{D255505A-1335-43EE-BEFF-AD5FB3BB6EFA}">
            <xm:f>Metrics!$B$9</xm:f>
            <x14:dxf>
              <font>
                <color theme="0"/>
              </font>
              <fill>
                <patternFill>
                  <bgColor rgb="FF336600"/>
                </patternFill>
              </fill>
            </x14:dxf>
          </x14:cfRule>
          <x14:cfRule type="cellIs" priority="67" operator="equal" id="{111D9654-7076-4B2A-ABC1-B567DF4F9508}">
            <xm:f>Metrics!$B$10</xm:f>
            <x14:dxf>
              <font>
                <color theme="0"/>
              </font>
              <fill>
                <patternFill>
                  <bgColor theme="0" tint="-0.34998626667073579"/>
                </patternFill>
              </fill>
            </x14:dxf>
          </x14:cfRule>
          <xm:sqref>D46</xm:sqref>
        </x14:conditionalFormatting>
        <x14:conditionalFormatting xmlns:xm="http://schemas.microsoft.com/office/excel/2006/main">
          <x14:cfRule type="cellIs" priority="63" operator="equal" id="{558C2357-DA73-431B-B415-58E6D75729CD}">
            <xm:f>Metrics!$B$3</xm:f>
            <x14:dxf>
              <font>
                <color theme="0" tint="-0.14996795556505021"/>
              </font>
              <fill>
                <patternFill>
                  <bgColor theme="0"/>
                </patternFill>
              </fill>
            </x14:dxf>
          </x14:cfRule>
          <x14:cfRule type="cellIs" priority="62" operator="equal" id="{3B90326B-6DF4-4714-B6E7-BBAA7738DAE9}">
            <xm:f>Metrics!$B$4</xm:f>
            <x14:dxf>
              <font>
                <color theme="0"/>
              </font>
              <fill>
                <patternFill>
                  <bgColor rgb="FFFF0000"/>
                </patternFill>
              </fill>
            </x14:dxf>
          </x14:cfRule>
          <x14:cfRule type="cellIs" priority="61" operator="equal" id="{63FA40E7-88EC-4455-9504-540687963090}">
            <xm:f>Metrics!$B$5</xm:f>
            <x14:dxf>
              <font>
                <color theme="0"/>
              </font>
              <fill>
                <patternFill>
                  <bgColor rgb="FFC00000"/>
                </patternFill>
              </fill>
            </x14:dxf>
          </x14:cfRule>
          <x14:cfRule type="cellIs" priority="60" operator="equal" id="{BFB03FF4-35AF-4F26-896F-303D92D1C03F}">
            <xm:f>Metrics!$B$6</xm:f>
            <x14:dxf>
              <font>
                <color theme="0"/>
              </font>
              <fill>
                <patternFill>
                  <bgColor theme="2" tint="-0.499984740745262"/>
                </patternFill>
              </fill>
            </x14:dxf>
          </x14:cfRule>
          <x14:cfRule type="cellIs" priority="59" operator="equal" id="{4DC0CF0C-C6D3-4398-8128-35FA5EE07F79}">
            <xm:f>Metrics!$B$7</xm:f>
            <x14:dxf>
              <font>
                <color theme="0"/>
              </font>
              <fill>
                <patternFill>
                  <bgColor rgb="FFFFC000"/>
                </patternFill>
              </fill>
            </x14:dxf>
          </x14:cfRule>
          <x14:cfRule type="cellIs" priority="58" operator="equal" id="{163A4480-0D91-4A07-A141-361F3B2D5E13}">
            <xm:f>Metrics!$B$8</xm:f>
            <x14:dxf>
              <font>
                <color theme="0"/>
              </font>
              <fill>
                <patternFill>
                  <bgColor rgb="FF92D050"/>
                </patternFill>
              </fill>
            </x14:dxf>
          </x14:cfRule>
          <x14:cfRule type="cellIs" priority="57" operator="equal" id="{A8FA7D36-E74A-4D33-86F0-25E967414702}">
            <xm:f>Metrics!$B$9</xm:f>
            <x14:dxf>
              <font>
                <color theme="0"/>
              </font>
              <fill>
                <patternFill>
                  <bgColor rgb="FF336600"/>
                </patternFill>
              </fill>
            </x14:dxf>
          </x14:cfRule>
          <x14:cfRule type="cellIs" priority="56" operator="equal" id="{FA5FEF70-0FC8-43C1-A60A-2C6B3FA605F0}">
            <xm:f>Metrics!$B$10</xm:f>
            <x14:dxf>
              <font>
                <color theme="0"/>
              </font>
              <fill>
                <patternFill>
                  <bgColor theme="0" tint="-0.34998626667073579"/>
                </patternFill>
              </fill>
            </x14:dxf>
          </x14:cfRule>
          <xm:sqref>D48</xm:sqref>
        </x14:conditionalFormatting>
        <x14:conditionalFormatting xmlns:xm="http://schemas.microsoft.com/office/excel/2006/main">
          <x14:cfRule type="cellIs" priority="48" operator="equal" id="{506C1623-7E68-4C21-9DD5-F79BA331C6A8}">
            <xm:f>Metrics!$B$7</xm:f>
            <x14:dxf>
              <font>
                <color theme="0"/>
              </font>
              <fill>
                <patternFill>
                  <bgColor rgb="FFFFC000"/>
                </patternFill>
              </fill>
            </x14:dxf>
          </x14:cfRule>
          <x14:cfRule type="cellIs" priority="52" operator="equal" id="{2FEE3671-04D0-45CF-A0F3-22B86BFACFFC}">
            <xm:f>Metrics!$B$3</xm:f>
            <x14:dxf>
              <font>
                <color theme="0" tint="-0.14996795556505021"/>
              </font>
              <fill>
                <patternFill>
                  <bgColor theme="0"/>
                </patternFill>
              </fill>
            </x14:dxf>
          </x14:cfRule>
          <x14:cfRule type="cellIs" priority="51" operator="equal" id="{B4BCB245-4FF1-4960-A8B8-6471E094D578}">
            <xm:f>Metrics!$B$4</xm:f>
            <x14:dxf>
              <font>
                <color theme="0"/>
              </font>
              <fill>
                <patternFill>
                  <bgColor rgb="FFFF0000"/>
                </patternFill>
              </fill>
            </x14:dxf>
          </x14:cfRule>
          <x14:cfRule type="cellIs" priority="50" operator="equal" id="{CB69FF99-2F9D-4879-85D1-B826BCC2FA28}">
            <xm:f>Metrics!$B$5</xm:f>
            <x14:dxf>
              <font>
                <color theme="0"/>
              </font>
              <fill>
                <patternFill>
                  <bgColor rgb="FFC00000"/>
                </patternFill>
              </fill>
            </x14:dxf>
          </x14:cfRule>
          <x14:cfRule type="cellIs" priority="49" operator="equal" id="{F50F957B-C7E7-4382-A553-A8531C7DCE3D}">
            <xm:f>Metrics!$B$6</xm:f>
            <x14:dxf>
              <font>
                <color theme="0"/>
              </font>
              <fill>
                <patternFill>
                  <bgColor theme="2" tint="-0.499984740745262"/>
                </patternFill>
              </fill>
            </x14:dxf>
          </x14:cfRule>
          <x14:cfRule type="cellIs" priority="47" operator="equal" id="{5D377DC4-2193-4ED6-8307-715A20B51E33}">
            <xm:f>Metrics!$B$8</xm:f>
            <x14:dxf>
              <font>
                <color theme="0"/>
              </font>
              <fill>
                <patternFill>
                  <bgColor rgb="FF92D050"/>
                </patternFill>
              </fill>
            </x14:dxf>
          </x14:cfRule>
          <x14:cfRule type="cellIs" priority="46" operator="equal" id="{AE363872-6E40-4EE8-857C-953FA5DB89BC}">
            <xm:f>Metrics!$B$9</xm:f>
            <x14:dxf>
              <font>
                <color theme="0"/>
              </font>
              <fill>
                <patternFill>
                  <bgColor rgb="FF336600"/>
                </patternFill>
              </fill>
            </x14:dxf>
          </x14:cfRule>
          <x14:cfRule type="cellIs" priority="45" operator="equal" id="{BE832449-DED9-46A3-BC0A-7F971D27B89D}">
            <xm:f>Metrics!$B$10</xm:f>
            <x14:dxf>
              <font>
                <color theme="0"/>
              </font>
              <fill>
                <patternFill>
                  <bgColor theme="0" tint="-0.34998626667073579"/>
                </patternFill>
              </fill>
            </x14:dxf>
          </x14:cfRule>
          <xm:sqref>D51</xm:sqref>
        </x14:conditionalFormatting>
        <x14:conditionalFormatting xmlns:xm="http://schemas.microsoft.com/office/excel/2006/main">
          <x14:cfRule type="cellIs" priority="41" operator="equal" id="{12DB5E63-8CB9-41DF-84CB-FB7A8165D83F}">
            <xm:f>Metrics!$B$3</xm:f>
            <x14:dxf>
              <font>
                <color theme="0" tint="-0.14996795556505021"/>
              </font>
              <fill>
                <patternFill>
                  <bgColor theme="0"/>
                </patternFill>
              </fill>
            </x14:dxf>
          </x14:cfRule>
          <x14:cfRule type="cellIs" priority="40" operator="equal" id="{417768D6-8B5A-40FE-9186-5858320809F0}">
            <xm:f>Metrics!$B$4</xm:f>
            <x14:dxf>
              <font>
                <color theme="0"/>
              </font>
              <fill>
                <patternFill>
                  <bgColor rgb="FFFF0000"/>
                </patternFill>
              </fill>
            </x14:dxf>
          </x14:cfRule>
          <x14:cfRule type="cellIs" priority="39" operator="equal" id="{2D9B5B09-912F-4AD7-843D-C092F08FC2B5}">
            <xm:f>Metrics!$B$5</xm:f>
            <x14:dxf>
              <font>
                <color theme="0"/>
              </font>
              <fill>
                <patternFill>
                  <bgColor rgb="FFC00000"/>
                </patternFill>
              </fill>
            </x14:dxf>
          </x14:cfRule>
          <x14:cfRule type="cellIs" priority="38" operator="equal" id="{83E159FE-8FE4-4333-BD7C-A7C1497BA0E9}">
            <xm:f>Metrics!$B$6</xm:f>
            <x14:dxf>
              <font>
                <color theme="0"/>
              </font>
              <fill>
                <patternFill>
                  <bgColor theme="2" tint="-0.499984740745262"/>
                </patternFill>
              </fill>
            </x14:dxf>
          </x14:cfRule>
          <x14:cfRule type="cellIs" priority="37" operator="equal" id="{26EF041B-E93D-407D-9DB9-B34B2CC0E435}">
            <xm:f>Metrics!$B$7</xm:f>
            <x14:dxf>
              <font>
                <color theme="0"/>
              </font>
              <fill>
                <patternFill>
                  <bgColor rgb="FFFFC000"/>
                </patternFill>
              </fill>
            </x14:dxf>
          </x14:cfRule>
          <x14:cfRule type="cellIs" priority="36" operator="equal" id="{88A5ED92-EFB1-4740-AE3E-B740152B98F8}">
            <xm:f>Metrics!$B$8</xm:f>
            <x14:dxf>
              <font>
                <color theme="0"/>
              </font>
              <fill>
                <patternFill>
                  <bgColor rgb="FF92D050"/>
                </patternFill>
              </fill>
            </x14:dxf>
          </x14:cfRule>
          <x14:cfRule type="cellIs" priority="35" operator="equal" id="{A575E66A-22B1-496F-B604-49F20076A0CE}">
            <xm:f>Metrics!$B$9</xm:f>
            <x14:dxf>
              <font>
                <color theme="0"/>
              </font>
              <fill>
                <patternFill>
                  <bgColor rgb="FF336600"/>
                </patternFill>
              </fill>
            </x14:dxf>
          </x14:cfRule>
          <x14:cfRule type="cellIs" priority="34" operator="equal" id="{4814BD79-C2C4-4EE8-9F06-7509CB39CAD1}">
            <xm:f>Metrics!$B$10</xm:f>
            <x14:dxf>
              <font>
                <color theme="0"/>
              </font>
              <fill>
                <patternFill>
                  <bgColor theme="0" tint="-0.34998626667073579"/>
                </patternFill>
              </fill>
            </x14:dxf>
          </x14:cfRule>
          <xm:sqref>D53</xm:sqref>
        </x14:conditionalFormatting>
        <x14:conditionalFormatting xmlns:xm="http://schemas.microsoft.com/office/excel/2006/main">
          <x14:cfRule type="cellIs" priority="30" operator="equal" id="{7A3342E6-2773-421C-B65F-B01890E2EEEF}">
            <xm:f>Metrics!$B$3</xm:f>
            <x14:dxf>
              <font>
                <color theme="0" tint="-0.14996795556505021"/>
              </font>
              <fill>
                <patternFill>
                  <bgColor theme="0"/>
                </patternFill>
              </fill>
            </x14:dxf>
          </x14:cfRule>
          <x14:cfRule type="cellIs" priority="29" operator="equal" id="{138B0368-8959-4578-BD62-878605261BE8}">
            <xm:f>Metrics!$B$4</xm:f>
            <x14:dxf>
              <font>
                <color theme="0"/>
              </font>
              <fill>
                <patternFill>
                  <bgColor rgb="FFFF0000"/>
                </patternFill>
              </fill>
            </x14:dxf>
          </x14:cfRule>
          <x14:cfRule type="cellIs" priority="28" operator="equal" id="{B21A601E-BFAC-431D-9EF5-402753D51512}">
            <xm:f>Metrics!$B$5</xm:f>
            <x14:dxf>
              <font>
                <color theme="0"/>
              </font>
              <fill>
                <patternFill>
                  <bgColor rgb="FFC00000"/>
                </patternFill>
              </fill>
            </x14:dxf>
          </x14:cfRule>
          <x14:cfRule type="cellIs" priority="27" operator="equal" id="{DF5B94E7-4C18-40B4-81C7-B13ACB46EE8B}">
            <xm:f>Metrics!$B$6</xm:f>
            <x14:dxf>
              <font>
                <color theme="0"/>
              </font>
              <fill>
                <patternFill>
                  <bgColor theme="2" tint="-0.499984740745262"/>
                </patternFill>
              </fill>
            </x14:dxf>
          </x14:cfRule>
          <x14:cfRule type="cellIs" priority="26" operator="equal" id="{FE1A8298-5BFB-442B-BD6E-BD0626A7F3B4}">
            <xm:f>Metrics!$B$7</xm:f>
            <x14:dxf>
              <font>
                <color theme="0"/>
              </font>
              <fill>
                <patternFill>
                  <bgColor rgb="FFFFC000"/>
                </patternFill>
              </fill>
            </x14:dxf>
          </x14:cfRule>
          <x14:cfRule type="cellIs" priority="25" operator="equal" id="{8C3012B6-D839-44C1-8849-4AF6608E6C99}">
            <xm:f>Metrics!$B$8</xm:f>
            <x14:dxf>
              <font>
                <color theme="0"/>
              </font>
              <fill>
                <patternFill>
                  <bgColor rgb="FF92D050"/>
                </patternFill>
              </fill>
            </x14:dxf>
          </x14:cfRule>
          <x14:cfRule type="cellIs" priority="24" operator="equal" id="{974E13E7-57AE-4AA1-A54C-7F9EA17E6D26}">
            <xm:f>Metrics!$B$9</xm:f>
            <x14:dxf>
              <font>
                <color theme="0"/>
              </font>
              <fill>
                <patternFill>
                  <bgColor rgb="FF336600"/>
                </patternFill>
              </fill>
            </x14:dxf>
          </x14:cfRule>
          <x14:cfRule type="cellIs" priority="23" operator="equal" id="{4E4BEA0D-B8C7-4E43-95BE-BDE0FE7DAC0F}">
            <xm:f>Metrics!$B$10</xm:f>
            <x14:dxf>
              <font>
                <color theme="0"/>
              </font>
              <fill>
                <patternFill>
                  <bgColor theme="0" tint="-0.34998626667073579"/>
                </patternFill>
              </fill>
            </x14:dxf>
          </x14:cfRule>
          <xm:sqref>D55</xm:sqref>
        </x14:conditionalFormatting>
        <x14:conditionalFormatting xmlns:xm="http://schemas.microsoft.com/office/excel/2006/main">
          <x14:cfRule type="cellIs" priority="19" operator="equal" id="{408FBAC4-1315-4819-92EC-53051D2AB44F}">
            <xm:f>Metrics!$B$3</xm:f>
            <x14:dxf>
              <font>
                <color theme="0" tint="-0.14996795556505021"/>
              </font>
              <fill>
                <patternFill>
                  <bgColor theme="0"/>
                </patternFill>
              </fill>
            </x14:dxf>
          </x14:cfRule>
          <x14:cfRule type="cellIs" priority="18" operator="equal" id="{52204D0D-66C5-43E8-869F-52C4A53A08F5}">
            <xm:f>Metrics!$B$4</xm:f>
            <x14:dxf>
              <font>
                <color theme="0"/>
              </font>
              <fill>
                <patternFill>
                  <bgColor rgb="FFFF0000"/>
                </patternFill>
              </fill>
            </x14:dxf>
          </x14:cfRule>
          <x14:cfRule type="cellIs" priority="17" operator="equal" id="{F5F5DC10-EDCC-42C9-8C4D-429733C8EAD1}">
            <xm:f>Metrics!$B$5</xm:f>
            <x14:dxf>
              <font>
                <color theme="0"/>
              </font>
              <fill>
                <patternFill>
                  <bgColor rgb="FFC00000"/>
                </patternFill>
              </fill>
            </x14:dxf>
          </x14:cfRule>
          <x14:cfRule type="cellIs" priority="16" operator="equal" id="{4A9558D0-E3CA-409B-B379-64F02BC26443}">
            <xm:f>Metrics!$B$6</xm:f>
            <x14:dxf>
              <font>
                <color theme="0"/>
              </font>
              <fill>
                <patternFill>
                  <bgColor theme="2" tint="-0.499984740745262"/>
                </patternFill>
              </fill>
            </x14:dxf>
          </x14:cfRule>
          <x14:cfRule type="cellIs" priority="15" operator="equal" id="{D9B0CC85-B886-40EA-A645-9D27D95CFADB}">
            <xm:f>Metrics!$B$7</xm:f>
            <x14:dxf>
              <font>
                <color theme="0"/>
              </font>
              <fill>
                <patternFill>
                  <bgColor rgb="FFFFC000"/>
                </patternFill>
              </fill>
            </x14:dxf>
          </x14:cfRule>
          <x14:cfRule type="cellIs" priority="14" operator="equal" id="{B1D5E819-B4ED-4298-A2F7-AF4123A50707}">
            <xm:f>Metrics!$B$8</xm:f>
            <x14:dxf>
              <font>
                <color theme="0"/>
              </font>
              <fill>
                <patternFill>
                  <bgColor rgb="FF92D050"/>
                </patternFill>
              </fill>
            </x14:dxf>
          </x14:cfRule>
          <x14:cfRule type="cellIs" priority="13" operator="equal" id="{08E17A57-5ACE-4884-80A8-93BECA066BF6}">
            <xm:f>Metrics!$B$9</xm:f>
            <x14:dxf>
              <font>
                <color theme="0"/>
              </font>
              <fill>
                <patternFill>
                  <bgColor rgb="FF336600"/>
                </patternFill>
              </fill>
            </x14:dxf>
          </x14:cfRule>
          <x14:cfRule type="cellIs" priority="12" operator="equal" id="{C503FE54-F0A9-4319-B5A7-844A8AA7945D}">
            <xm:f>Metrics!$B$10</xm:f>
            <x14:dxf>
              <font>
                <color theme="0"/>
              </font>
              <fill>
                <patternFill>
                  <bgColor theme="0" tint="-0.34998626667073579"/>
                </patternFill>
              </fill>
            </x14:dxf>
          </x14:cfRule>
          <xm:sqref>D58</xm:sqref>
        </x14:conditionalFormatting>
        <x14:conditionalFormatting xmlns:xm="http://schemas.microsoft.com/office/excel/2006/main">
          <x14:cfRule type="cellIs" priority="8" operator="equal" id="{64934343-7688-497D-A06A-5A657434EFFC}">
            <xm:f>Metrics!$B$3</xm:f>
            <x14:dxf>
              <font>
                <color theme="0" tint="-0.14996795556505021"/>
              </font>
              <fill>
                <patternFill>
                  <bgColor theme="0"/>
                </patternFill>
              </fill>
            </x14:dxf>
          </x14:cfRule>
          <x14:cfRule type="cellIs" priority="7" operator="equal" id="{4773BE89-F4F2-4499-A1BF-39514A97EEE2}">
            <xm:f>Metrics!$B$4</xm:f>
            <x14:dxf>
              <font>
                <color theme="0"/>
              </font>
              <fill>
                <patternFill>
                  <bgColor rgb="FFFF0000"/>
                </patternFill>
              </fill>
            </x14:dxf>
          </x14:cfRule>
          <x14:cfRule type="cellIs" priority="6" operator="equal" id="{94063A67-A06C-4AC7-AF73-C0F26F6C5F39}">
            <xm:f>Metrics!$B$5</xm:f>
            <x14:dxf>
              <font>
                <color theme="0"/>
              </font>
              <fill>
                <patternFill>
                  <bgColor rgb="FFC00000"/>
                </patternFill>
              </fill>
            </x14:dxf>
          </x14:cfRule>
          <x14:cfRule type="cellIs" priority="5" operator="equal" id="{1A69CEF4-D271-4466-9E23-A7EEABD1CFD8}">
            <xm:f>Metrics!$B$6</xm:f>
            <x14:dxf>
              <font>
                <color theme="0"/>
              </font>
              <fill>
                <patternFill>
                  <bgColor theme="2" tint="-0.499984740745262"/>
                </patternFill>
              </fill>
            </x14:dxf>
          </x14:cfRule>
          <x14:cfRule type="cellIs" priority="4" operator="equal" id="{AF938F33-DEF4-414F-B4C4-F6975C7283D2}">
            <xm:f>Metrics!$B$7</xm:f>
            <x14:dxf>
              <font>
                <color theme="0"/>
              </font>
              <fill>
                <patternFill>
                  <bgColor rgb="FFFFC000"/>
                </patternFill>
              </fill>
            </x14:dxf>
          </x14:cfRule>
          <x14:cfRule type="cellIs" priority="3" operator="equal" id="{080E820B-6DC9-48A8-A59B-FBA0E21678DE}">
            <xm:f>Metrics!$B$8</xm:f>
            <x14:dxf>
              <font>
                <color theme="0"/>
              </font>
              <fill>
                <patternFill>
                  <bgColor rgb="FF92D050"/>
                </patternFill>
              </fill>
            </x14:dxf>
          </x14:cfRule>
          <x14:cfRule type="cellIs" priority="2" operator="equal" id="{16AECB2D-3BA4-432E-BA53-B9A9B7DCEF96}">
            <xm:f>Metrics!$B$9</xm:f>
            <x14:dxf>
              <font>
                <color theme="0"/>
              </font>
              <fill>
                <patternFill>
                  <bgColor rgb="FF336600"/>
                </patternFill>
              </fill>
            </x14:dxf>
          </x14:cfRule>
          <x14:cfRule type="cellIs" priority="1" operator="equal" id="{56E3311F-294E-40B3-9710-E260D16A22A8}">
            <xm:f>Metrics!$B$10</xm:f>
            <x14:dxf>
              <font>
                <color theme="0"/>
              </font>
              <fill>
                <patternFill>
                  <bgColor theme="0" tint="-0.34998626667073579"/>
                </patternFill>
              </fill>
            </x14:dxf>
          </x14:cfRule>
          <xm:sqref>D60</xm:sqref>
        </x14:conditionalFormatting>
      </x14:conditionalFormattings>
    </ext>
    <ext xmlns:x14="http://schemas.microsoft.com/office/spreadsheetml/2009/9/main" uri="{CCE6A557-97BC-4b89-ADB6-D9C93CAAB3DF}">
      <x14:dataValidations xmlns:xm="http://schemas.microsoft.com/office/excel/2006/main" count="1">
        <x14:dataValidation type="list" operator="equal" allowBlank="1" showInputMessage="1" showErrorMessage="1" promptTitle="Select status" xr:uid="{00000000-0002-0000-0100-000001000000}">
          <x14:formula1>
            <xm:f>Metrics!$B$3:$B$10</xm:f>
          </x14:formula1>
          <xm:sqref>D26 D7:D8 D10 D12 D15 D17 D19 D55 D5 D58 D28 D31 D33 D35 D37 D51 D39:D41 D44 D46 D48 D53 D22:D24 D60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R110"/>
  <sheetViews>
    <sheetView tabSelected="1" zoomScale="85" zoomScaleNormal="85" workbookViewId="0">
      <pane xSplit="1" ySplit="2" topLeftCell="E3" activePane="bottomRight" state="frozen"/>
      <selection pane="bottomRight" activeCell="E6" sqref="E6"/>
      <selection pane="bottomLeft" activeCell="A3" sqref="A3"/>
      <selection pane="topRight" activeCell="B1" sqref="B1"/>
    </sheetView>
  </sheetViews>
  <sheetFormatPr defaultColWidth="11.5703125" defaultRowHeight="12.75"/>
  <cols>
    <col min="1" max="1" width="1.5703125" style="9" customWidth="1"/>
    <col min="2" max="2" width="8.5703125" style="9" customWidth="1"/>
    <col min="3" max="3" width="65.28515625" style="67" customWidth="1"/>
    <col min="4" max="4" width="14.7109375" style="14" customWidth="1"/>
    <col min="5" max="5" width="75.28515625" style="9" customWidth="1"/>
    <col min="6" max="252" width="30.28515625" style="13" customWidth="1"/>
    <col min="253" max="16384" width="11.5703125" style="10"/>
  </cols>
  <sheetData>
    <row r="1" spans="1:5" s="7" customFormat="1" ht="32.25" customHeight="1" thickBot="1">
      <c r="A1" s="63"/>
      <c r="B1" s="95" t="s">
        <v>97</v>
      </c>
      <c r="C1" s="96"/>
      <c r="D1" s="96"/>
      <c r="E1" s="97"/>
    </row>
    <row r="2" spans="1:5" s="20" customFormat="1" ht="21.75" customHeight="1">
      <c r="B2" s="62" t="s">
        <v>21</v>
      </c>
      <c r="C2" s="64" t="s">
        <v>98</v>
      </c>
      <c r="D2" s="49" t="s">
        <v>23</v>
      </c>
      <c r="E2" s="50" t="s">
        <v>24</v>
      </c>
    </row>
    <row r="3" spans="1:5" s="16" customFormat="1" ht="32.1" customHeight="1">
      <c r="B3" s="51" t="s">
        <v>99</v>
      </c>
      <c r="C3" s="98" t="s">
        <v>100</v>
      </c>
      <c r="D3" s="99"/>
      <c r="E3" s="100"/>
    </row>
    <row r="4" spans="1:5" s="30" customFormat="1" ht="94.5">
      <c r="B4" s="82" t="s">
        <v>101</v>
      </c>
      <c r="C4" s="83" t="s">
        <v>102</v>
      </c>
      <c r="D4" s="44" t="s">
        <v>103</v>
      </c>
      <c r="E4" s="84" t="s">
        <v>104</v>
      </c>
    </row>
    <row r="5" spans="1:5" s="30" customFormat="1" ht="64.5">
      <c r="B5" s="82" t="s">
        <v>105</v>
      </c>
      <c r="C5" s="83" t="s">
        <v>106</v>
      </c>
      <c r="D5" s="44" t="s">
        <v>30</v>
      </c>
      <c r="E5" s="84" t="s">
        <v>107</v>
      </c>
    </row>
    <row r="6" spans="1:5" s="30" customFormat="1" ht="81">
      <c r="B6" s="82" t="s">
        <v>108</v>
      </c>
      <c r="C6" s="83" t="s">
        <v>109</v>
      </c>
      <c r="D6" s="44" t="s">
        <v>103</v>
      </c>
      <c r="E6" s="84" t="s">
        <v>110</v>
      </c>
    </row>
    <row r="7" spans="1:5" s="30" customFormat="1" ht="48.75">
      <c r="B7" s="82" t="s">
        <v>111</v>
      </c>
      <c r="C7" s="83" t="s">
        <v>112</v>
      </c>
      <c r="D7" s="44" t="s">
        <v>30</v>
      </c>
      <c r="E7" s="84" t="s">
        <v>113</v>
      </c>
    </row>
    <row r="8" spans="1:5" s="30" customFormat="1" ht="64.5">
      <c r="B8" s="82" t="s">
        <v>114</v>
      </c>
      <c r="C8" s="83" t="s">
        <v>115</v>
      </c>
      <c r="D8" s="44" t="s">
        <v>30</v>
      </c>
      <c r="E8" s="84" t="s">
        <v>116</v>
      </c>
    </row>
    <row r="9" spans="1:5" s="30" customFormat="1" ht="64.5">
      <c r="B9" s="82" t="s">
        <v>117</v>
      </c>
      <c r="C9" s="83" t="s">
        <v>118</v>
      </c>
      <c r="D9" s="44" t="s">
        <v>119</v>
      </c>
      <c r="E9" s="84" t="s">
        <v>120</v>
      </c>
    </row>
    <row r="10" spans="1:5" s="30" customFormat="1" ht="96.75">
      <c r="B10" s="82" t="s">
        <v>121</v>
      </c>
      <c r="C10" s="83" t="s">
        <v>122</v>
      </c>
      <c r="D10" s="44" t="s">
        <v>52</v>
      </c>
      <c r="E10" s="84" t="s">
        <v>123</v>
      </c>
    </row>
    <row r="11" spans="1:5" s="30" customFormat="1" ht="81">
      <c r="B11" s="82" t="s">
        <v>124</v>
      </c>
      <c r="C11" s="83" t="s">
        <v>125</v>
      </c>
      <c r="D11" s="44" t="s">
        <v>34</v>
      </c>
      <c r="E11" s="84" t="s">
        <v>126</v>
      </c>
    </row>
    <row r="12" spans="1:5" s="30" customFormat="1" ht="64.5">
      <c r="B12" s="82" t="s">
        <v>127</v>
      </c>
      <c r="C12" s="83" t="s">
        <v>128</v>
      </c>
      <c r="D12" s="44" t="s">
        <v>30</v>
      </c>
      <c r="E12" s="84" t="s">
        <v>129</v>
      </c>
    </row>
    <row r="13" spans="1:5" s="30" customFormat="1" ht="64.5">
      <c r="B13" s="82" t="s">
        <v>130</v>
      </c>
      <c r="C13" s="83" t="s">
        <v>131</v>
      </c>
      <c r="D13" s="44" t="s">
        <v>34</v>
      </c>
      <c r="E13" s="84" t="s">
        <v>132</v>
      </c>
    </row>
    <row r="14" spans="1:5" s="30" customFormat="1" ht="48.75">
      <c r="B14" s="82" t="s">
        <v>133</v>
      </c>
      <c r="C14" s="83" t="s">
        <v>134</v>
      </c>
      <c r="D14" s="44" t="s">
        <v>30</v>
      </c>
      <c r="E14" s="84" t="s">
        <v>135</v>
      </c>
    </row>
    <row r="15" spans="1:5" s="30" customFormat="1" ht="64.5">
      <c r="B15" s="82" t="s">
        <v>136</v>
      </c>
      <c r="C15" s="83" t="s">
        <v>137</v>
      </c>
      <c r="D15" s="44" t="s">
        <v>138</v>
      </c>
      <c r="E15" s="84" t="s">
        <v>139</v>
      </c>
    </row>
    <row r="16" spans="1:5" s="30" customFormat="1" ht="81">
      <c r="B16" s="82" t="s">
        <v>140</v>
      </c>
      <c r="C16" s="83" t="s">
        <v>141</v>
      </c>
      <c r="D16" s="44" t="s">
        <v>138</v>
      </c>
      <c r="E16" s="84" t="s">
        <v>142</v>
      </c>
    </row>
    <row r="17" spans="2:5" s="30" customFormat="1" ht="64.5">
      <c r="B17" s="82" t="s">
        <v>143</v>
      </c>
      <c r="C17" s="83" t="s">
        <v>144</v>
      </c>
      <c r="D17" s="44" t="s">
        <v>30</v>
      </c>
      <c r="E17" s="84" t="s">
        <v>145</v>
      </c>
    </row>
    <row r="18" spans="2:5" s="30" customFormat="1" ht="64.5">
      <c r="B18" s="82" t="s">
        <v>146</v>
      </c>
      <c r="C18" s="83" t="s">
        <v>147</v>
      </c>
      <c r="D18" s="44" t="s">
        <v>34</v>
      </c>
      <c r="E18" s="84" t="s">
        <v>148</v>
      </c>
    </row>
    <row r="19" spans="2:5" s="30" customFormat="1" ht="64.5">
      <c r="B19" s="82" t="s">
        <v>149</v>
      </c>
      <c r="C19" s="83" t="s">
        <v>150</v>
      </c>
      <c r="D19" s="44" t="s">
        <v>30</v>
      </c>
      <c r="E19" s="84" t="s">
        <v>151</v>
      </c>
    </row>
    <row r="20" spans="2:5" s="30" customFormat="1" ht="64.5">
      <c r="B20" s="82" t="s">
        <v>152</v>
      </c>
      <c r="C20" s="83" t="s">
        <v>153</v>
      </c>
      <c r="D20" s="44" t="s">
        <v>52</v>
      </c>
      <c r="E20" s="84" t="s">
        <v>154</v>
      </c>
    </row>
    <row r="21" spans="2:5" s="30" customFormat="1" ht="40.5">
      <c r="B21" s="82" t="s">
        <v>155</v>
      </c>
      <c r="C21" s="83" t="s">
        <v>156</v>
      </c>
      <c r="D21" s="44" t="s">
        <v>34</v>
      </c>
      <c r="E21" s="30" t="s">
        <v>157</v>
      </c>
    </row>
    <row r="22" spans="2:5" s="30" customFormat="1" ht="48.75">
      <c r="B22" s="82" t="s">
        <v>158</v>
      </c>
      <c r="C22" s="83" t="s">
        <v>159</v>
      </c>
      <c r="D22" s="44" t="s">
        <v>30</v>
      </c>
      <c r="E22" s="84" t="s">
        <v>160</v>
      </c>
    </row>
    <row r="23" spans="2:5" s="30" customFormat="1" ht="32.25">
      <c r="B23" s="82" t="s">
        <v>161</v>
      </c>
      <c r="C23" s="83" t="s">
        <v>162</v>
      </c>
      <c r="D23" s="44" t="s">
        <v>52</v>
      </c>
      <c r="E23" s="84" t="s">
        <v>163</v>
      </c>
    </row>
    <row r="24" spans="2:5" s="30" customFormat="1" ht="48.75">
      <c r="B24" s="82" t="s">
        <v>164</v>
      </c>
      <c r="C24" s="85" t="s">
        <v>165</v>
      </c>
      <c r="D24" s="44" t="s">
        <v>52</v>
      </c>
      <c r="E24" s="84" t="s">
        <v>166</v>
      </c>
    </row>
    <row r="25" spans="2:5" s="30" customFormat="1" ht="55.9" customHeight="1">
      <c r="B25" s="82" t="s">
        <v>167</v>
      </c>
      <c r="C25" s="83" t="s">
        <v>168</v>
      </c>
      <c r="D25" s="44" t="s">
        <v>103</v>
      </c>
      <c r="E25" s="84" t="s">
        <v>169</v>
      </c>
    </row>
    <row r="26" spans="2:5" s="30" customFormat="1" ht="48.75">
      <c r="B26" s="82" t="s">
        <v>170</v>
      </c>
      <c r="C26" s="83" t="s">
        <v>171</v>
      </c>
      <c r="D26" s="44" t="s">
        <v>30</v>
      </c>
      <c r="E26" s="84" t="s">
        <v>172</v>
      </c>
    </row>
    <row r="27" spans="2:5" s="30" customFormat="1" ht="48.75">
      <c r="B27" s="82" t="s">
        <v>173</v>
      </c>
      <c r="C27" s="83" t="s">
        <v>174</v>
      </c>
      <c r="D27" s="44" t="s">
        <v>52</v>
      </c>
      <c r="E27" s="84" t="s">
        <v>175</v>
      </c>
    </row>
    <row r="28" spans="2:5" s="30" customFormat="1" ht="81">
      <c r="B28" s="82" t="s">
        <v>176</v>
      </c>
      <c r="C28" s="83" t="s">
        <v>177</v>
      </c>
      <c r="D28" s="44" t="s">
        <v>103</v>
      </c>
      <c r="E28" s="84" t="s">
        <v>178</v>
      </c>
    </row>
    <row r="29" spans="2:5" s="30" customFormat="1" ht="64.5">
      <c r="B29" s="82" t="s">
        <v>179</v>
      </c>
      <c r="C29" s="83" t="s">
        <v>180</v>
      </c>
      <c r="D29" s="44" t="s">
        <v>103</v>
      </c>
      <c r="E29" s="84" t="s">
        <v>181</v>
      </c>
    </row>
    <row r="30" spans="2:5" s="30" customFormat="1" ht="64.5">
      <c r="B30" s="82" t="s">
        <v>182</v>
      </c>
      <c r="C30" s="83" t="s">
        <v>183</v>
      </c>
      <c r="D30" s="44" t="s">
        <v>103</v>
      </c>
      <c r="E30" s="84" t="s">
        <v>184</v>
      </c>
    </row>
    <row r="31" spans="2:5" s="30" customFormat="1" ht="96.75">
      <c r="B31" s="82" t="s">
        <v>185</v>
      </c>
      <c r="C31" s="83" t="s">
        <v>186</v>
      </c>
      <c r="D31" s="44" t="s">
        <v>30</v>
      </c>
      <c r="E31" s="84" t="s">
        <v>187</v>
      </c>
    </row>
    <row r="32" spans="2:5" s="30" customFormat="1" ht="64.5">
      <c r="B32" s="82" t="s">
        <v>188</v>
      </c>
      <c r="C32" s="83" t="s">
        <v>189</v>
      </c>
      <c r="D32" s="44" t="s">
        <v>30</v>
      </c>
      <c r="E32" s="84" t="s">
        <v>190</v>
      </c>
    </row>
    <row r="33" spans="2:5" s="30" customFormat="1" ht="48.75">
      <c r="B33" s="82" t="s">
        <v>191</v>
      </c>
      <c r="C33" s="83" t="s">
        <v>192</v>
      </c>
      <c r="D33" s="44" t="s">
        <v>30</v>
      </c>
      <c r="E33" s="84" t="s">
        <v>193</v>
      </c>
    </row>
    <row r="34" spans="2:5" s="30" customFormat="1" ht="64.5">
      <c r="B34" s="82" t="s">
        <v>194</v>
      </c>
      <c r="C34" s="83" t="s">
        <v>195</v>
      </c>
      <c r="D34" s="44" t="s">
        <v>30</v>
      </c>
      <c r="E34" s="84" t="s">
        <v>196</v>
      </c>
    </row>
    <row r="35" spans="2:5" s="30" customFormat="1" ht="63">
      <c r="B35" s="82" t="s">
        <v>197</v>
      </c>
      <c r="C35" s="83" t="s">
        <v>198</v>
      </c>
      <c r="D35" s="44" t="s">
        <v>30</v>
      </c>
      <c r="E35" s="84" t="s">
        <v>199</v>
      </c>
    </row>
    <row r="36" spans="2:5" s="30" customFormat="1" ht="63">
      <c r="B36" s="82" t="s">
        <v>200</v>
      </c>
      <c r="C36" s="83" t="s">
        <v>201</v>
      </c>
      <c r="D36" s="44" t="s">
        <v>30</v>
      </c>
      <c r="E36" s="84" t="s">
        <v>202</v>
      </c>
    </row>
    <row r="37" spans="2:5" s="30" customFormat="1" ht="22.5" customHeight="1">
      <c r="B37" s="82" t="s">
        <v>203</v>
      </c>
      <c r="C37" s="83" t="s">
        <v>204</v>
      </c>
      <c r="D37" s="44" t="s">
        <v>205</v>
      </c>
      <c r="E37" s="30" t="s">
        <v>206</v>
      </c>
    </row>
    <row r="38" spans="2:5" s="30" customFormat="1" ht="38.25">
      <c r="B38" s="82" t="s">
        <v>207</v>
      </c>
      <c r="C38" s="83" t="s">
        <v>208</v>
      </c>
      <c r="D38" s="44" t="s">
        <v>30</v>
      </c>
      <c r="E38" s="30" t="s">
        <v>209</v>
      </c>
    </row>
    <row r="39" spans="2:5" s="30" customFormat="1" ht="63">
      <c r="B39" s="82" t="s">
        <v>210</v>
      </c>
      <c r="C39" s="83" t="s">
        <v>211</v>
      </c>
      <c r="D39" s="44" t="s">
        <v>34</v>
      </c>
      <c r="E39" s="84" t="s">
        <v>212</v>
      </c>
    </row>
    <row r="40" spans="2:5" s="30" customFormat="1" ht="63">
      <c r="B40" s="82" t="s">
        <v>213</v>
      </c>
      <c r="C40" s="83" t="s">
        <v>214</v>
      </c>
      <c r="D40" s="44" t="s">
        <v>30</v>
      </c>
      <c r="E40" s="84" t="s">
        <v>215</v>
      </c>
    </row>
    <row r="41" spans="2:5" s="16" customFormat="1" ht="39.6" customHeight="1">
      <c r="B41" s="51" t="s">
        <v>216</v>
      </c>
      <c r="C41" s="98" t="s">
        <v>217</v>
      </c>
      <c r="D41" s="99"/>
      <c r="E41" s="100"/>
    </row>
    <row r="42" spans="2:5" s="86" customFormat="1" ht="63">
      <c r="B42" s="82" t="s">
        <v>218</v>
      </c>
      <c r="C42" s="83" t="s">
        <v>219</v>
      </c>
      <c r="D42" s="44" t="s">
        <v>30</v>
      </c>
      <c r="E42" s="84" t="s">
        <v>220</v>
      </c>
    </row>
    <row r="43" spans="2:5" s="86" customFormat="1" ht="63">
      <c r="B43" s="82" t="s">
        <v>221</v>
      </c>
      <c r="C43" s="83" t="s">
        <v>222</v>
      </c>
      <c r="D43" s="44" t="s">
        <v>30</v>
      </c>
      <c r="E43" s="84" t="s">
        <v>223</v>
      </c>
    </row>
    <row r="44" spans="2:5" s="86" customFormat="1" ht="47.25">
      <c r="B44" s="82" t="s">
        <v>224</v>
      </c>
      <c r="C44" s="83" t="s">
        <v>225</v>
      </c>
      <c r="D44" s="44" t="s">
        <v>30</v>
      </c>
      <c r="E44" s="84" t="s">
        <v>226</v>
      </c>
    </row>
    <row r="45" spans="2:5" s="86" customFormat="1" ht="47.25">
      <c r="B45" s="82" t="s">
        <v>227</v>
      </c>
      <c r="C45" s="83" t="s">
        <v>228</v>
      </c>
      <c r="D45" s="44" t="s">
        <v>138</v>
      </c>
      <c r="E45" s="84" t="s">
        <v>229</v>
      </c>
    </row>
    <row r="46" spans="2:5" s="86" customFormat="1" ht="47.25">
      <c r="B46" s="82" t="s">
        <v>230</v>
      </c>
      <c r="C46" s="83" t="s">
        <v>231</v>
      </c>
      <c r="D46" s="44" t="s">
        <v>30</v>
      </c>
      <c r="E46" s="84" t="s">
        <v>232</v>
      </c>
    </row>
    <row r="47" spans="2:5" s="86" customFormat="1" ht="63">
      <c r="B47" s="82" t="s">
        <v>233</v>
      </c>
      <c r="C47" s="83" t="s">
        <v>234</v>
      </c>
      <c r="D47" s="44" t="s">
        <v>30</v>
      </c>
      <c r="E47" s="84" t="s">
        <v>235</v>
      </c>
    </row>
    <row r="48" spans="2:5" s="86" customFormat="1" ht="78.75">
      <c r="B48" s="82" t="s">
        <v>236</v>
      </c>
      <c r="C48" s="83" t="s">
        <v>237</v>
      </c>
      <c r="D48" s="44" t="s">
        <v>30</v>
      </c>
      <c r="E48" s="84" t="s">
        <v>238</v>
      </c>
    </row>
    <row r="49" spans="2:5" s="86" customFormat="1" ht="63">
      <c r="B49" s="82" t="s">
        <v>239</v>
      </c>
      <c r="C49" s="83" t="s">
        <v>240</v>
      </c>
      <c r="D49" s="44" t="s">
        <v>52</v>
      </c>
      <c r="E49" s="84" t="s">
        <v>241</v>
      </c>
    </row>
    <row r="50" spans="2:5" s="16" customFormat="1" ht="39.6" customHeight="1">
      <c r="B50" s="51" t="s">
        <v>242</v>
      </c>
      <c r="C50" s="98" t="s">
        <v>243</v>
      </c>
      <c r="D50" s="99"/>
      <c r="E50" s="100"/>
    </row>
    <row r="51" spans="2:5" s="86" customFormat="1" ht="60" customHeight="1">
      <c r="B51" s="82" t="s">
        <v>244</v>
      </c>
      <c r="C51" s="83" t="s">
        <v>245</v>
      </c>
      <c r="D51" s="44" t="s">
        <v>30</v>
      </c>
      <c r="E51" s="84" t="s">
        <v>246</v>
      </c>
    </row>
    <row r="52" spans="2:5" s="86" customFormat="1" ht="47.25">
      <c r="B52" s="82" t="s">
        <v>247</v>
      </c>
      <c r="C52" s="83" t="s">
        <v>248</v>
      </c>
      <c r="D52" s="44" t="s">
        <v>30</v>
      </c>
      <c r="E52" s="84" t="s">
        <v>249</v>
      </c>
    </row>
    <row r="53" spans="2:5" s="86" customFormat="1" ht="63">
      <c r="B53" s="82" t="s">
        <v>250</v>
      </c>
      <c r="C53" s="83" t="s">
        <v>251</v>
      </c>
      <c r="D53" s="44" t="s">
        <v>30</v>
      </c>
      <c r="E53" s="84" t="s">
        <v>252</v>
      </c>
    </row>
    <row r="54" spans="2:5" s="86" customFormat="1" ht="47.25">
      <c r="B54" s="82" t="s">
        <v>253</v>
      </c>
      <c r="C54" s="83" t="s">
        <v>254</v>
      </c>
      <c r="D54" s="44" t="s">
        <v>30</v>
      </c>
      <c r="E54" s="84" t="s">
        <v>255</v>
      </c>
    </row>
    <row r="55" spans="2:5" s="86" customFormat="1" ht="63">
      <c r="B55" s="82" t="s">
        <v>256</v>
      </c>
      <c r="C55" s="83" t="s">
        <v>257</v>
      </c>
      <c r="D55" s="44" t="s">
        <v>103</v>
      </c>
      <c r="E55" s="84" t="s">
        <v>258</v>
      </c>
    </row>
    <row r="56" spans="2:5" s="86" customFormat="1" ht="63">
      <c r="B56" s="82" t="s">
        <v>259</v>
      </c>
      <c r="C56" s="83" t="s">
        <v>260</v>
      </c>
      <c r="D56" s="44" t="s">
        <v>30</v>
      </c>
      <c r="E56" s="84" t="s">
        <v>261</v>
      </c>
    </row>
    <row r="57" spans="2:5" s="86" customFormat="1" ht="47.25">
      <c r="B57" s="82" t="s">
        <v>262</v>
      </c>
      <c r="C57" s="83" t="s">
        <v>263</v>
      </c>
      <c r="D57" s="44" t="s">
        <v>34</v>
      </c>
      <c r="E57" s="84" t="s">
        <v>264</v>
      </c>
    </row>
    <row r="58" spans="2:5" s="86" customFormat="1" ht="63">
      <c r="B58" s="82" t="s">
        <v>265</v>
      </c>
      <c r="C58" s="83" t="s">
        <v>266</v>
      </c>
      <c r="D58" s="44" t="s">
        <v>30</v>
      </c>
      <c r="E58" s="84" t="s">
        <v>267</v>
      </c>
    </row>
    <row r="59" spans="2:5" s="86" customFormat="1" ht="63">
      <c r="B59" s="82" t="s">
        <v>268</v>
      </c>
      <c r="C59" s="83" t="s">
        <v>269</v>
      </c>
      <c r="D59" s="44" t="s">
        <v>30</v>
      </c>
      <c r="E59" s="84" t="s">
        <v>270</v>
      </c>
    </row>
    <row r="60" spans="2:5" s="86" customFormat="1" ht="47.25">
      <c r="B60" s="82" t="s">
        <v>271</v>
      </c>
      <c r="C60" s="83" t="s">
        <v>272</v>
      </c>
      <c r="D60" s="44" t="s">
        <v>30</v>
      </c>
      <c r="E60" s="84" t="s">
        <v>273</v>
      </c>
    </row>
    <row r="61" spans="2:5" s="86" customFormat="1" ht="63">
      <c r="B61" s="82" t="s">
        <v>274</v>
      </c>
      <c r="C61" s="83" t="s">
        <v>275</v>
      </c>
      <c r="D61" s="44" t="s">
        <v>30</v>
      </c>
      <c r="E61" s="84" t="s">
        <v>276</v>
      </c>
    </row>
    <row r="62" spans="2:5" s="86" customFormat="1" ht="47.25">
      <c r="B62" s="82" t="s">
        <v>277</v>
      </c>
      <c r="C62" s="83" t="s">
        <v>278</v>
      </c>
      <c r="D62" s="44" t="s">
        <v>30</v>
      </c>
      <c r="E62" s="84" t="s">
        <v>279</v>
      </c>
    </row>
    <row r="63" spans="2:5" s="86" customFormat="1" ht="47.25">
      <c r="B63" s="82" t="s">
        <v>280</v>
      </c>
      <c r="C63" s="83" t="s">
        <v>281</v>
      </c>
      <c r="D63" s="44" t="s">
        <v>30</v>
      </c>
      <c r="E63" s="84" t="s">
        <v>282</v>
      </c>
    </row>
    <row r="64" spans="2:5" s="86" customFormat="1" ht="63">
      <c r="B64" s="82" t="s">
        <v>283</v>
      </c>
      <c r="C64" s="83" t="s">
        <v>284</v>
      </c>
      <c r="D64" s="44" t="s">
        <v>30</v>
      </c>
      <c r="E64" s="84" t="s">
        <v>285</v>
      </c>
    </row>
    <row r="65" spans="2:5" s="16" customFormat="1" ht="39.6" customHeight="1">
      <c r="B65" s="51" t="s">
        <v>286</v>
      </c>
      <c r="C65" s="98" t="s">
        <v>287</v>
      </c>
      <c r="D65" s="99"/>
      <c r="E65" s="100"/>
    </row>
    <row r="66" spans="2:5" s="86" customFormat="1" ht="63">
      <c r="B66" s="82" t="s">
        <v>288</v>
      </c>
      <c r="C66" s="83" t="s">
        <v>289</v>
      </c>
      <c r="D66" s="44" t="s">
        <v>30</v>
      </c>
      <c r="E66" s="84" t="s">
        <v>290</v>
      </c>
    </row>
    <row r="67" spans="2:5" s="86" customFormat="1" ht="47.25">
      <c r="B67" s="82" t="s">
        <v>291</v>
      </c>
      <c r="C67" s="83" t="s">
        <v>292</v>
      </c>
      <c r="D67" s="44" t="s">
        <v>30</v>
      </c>
      <c r="E67" s="84" t="s">
        <v>293</v>
      </c>
    </row>
    <row r="68" spans="2:5" s="86" customFormat="1" ht="47.25">
      <c r="B68" s="82" t="s">
        <v>294</v>
      </c>
      <c r="C68" s="83" t="s">
        <v>295</v>
      </c>
      <c r="D68" s="44" t="s">
        <v>30</v>
      </c>
      <c r="E68" s="84" t="s">
        <v>296</v>
      </c>
    </row>
    <row r="69" spans="2:5" s="86" customFormat="1" ht="47.25">
      <c r="B69" s="82" t="s">
        <v>297</v>
      </c>
      <c r="C69" s="83" t="s">
        <v>298</v>
      </c>
      <c r="D69" s="44" t="s">
        <v>52</v>
      </c>
      <c r="E69" s="84" t="s">
        <v>299</v>
      </c>
    </row>
    <row r="70" spans="2:5" s="86" customFormat="1" ht="47.25">
      <c r="B70" s="82" t="s">
        <v>300</v>
      </c>
      <c r="C70" s="83" t="s">
        <v>301</v>
      </c>
      <c r="D70" s="44" t="s">
        <v>30</v>
      </c>
      <c r="E70" s="84" t="s">
        <v>302</v>
      </c>
    </row>
    <row r="71" spans="2:5" s="86" customFormat="1" ht="47.25">
      <c r="B71" s="82" t="s">
        <v>303</v>
      </c>
      <c r="C71" s="83" t="s">
        <v>304</v>
      </c>
      <c r="D71" s="44" t="s">
        <v>52</v>
      </c>
      <c r="E71" s="84" t="s">
        <v>305</v>
      </c>
    </row>
    <row r="72" spans="2:5" s="86" customFormat="1" ht="47.25">
      <c r="B72" s="82" t="s">
        <v>306</v>
      </c>
      <c r="C72" s="83" t="s">
        <v>307</v>
      </c>
      <c r="D72" s="44" t="s">
        <v>103</v>
      </c>
      <c r="E72" s="84" t="s">
        <v>308</v>
      </c>
    </row>
    <row r="73" spans="2:5" s="86" customFormat="1" ht="47.25">
      <c r="B73" s="82" t="s">
        <v>309</v>
      </c>
      <c r="C73" s="83" t="s">
        <v>310</v>
      </c>
      <c r="D73" s="44" t="s">
        <v>52</v>
      </c>
      <c r="E73" s="84" t="s">
        <v>311</v>
      </c>
    </row>
    <row r="74" spans="2:5" s="86" customFormat="1" ht="47.25">
      <c r="B74" s="82" t="s">
        <v>312</v>
      </c>
      <c r="C74" s="83" t="s">
        <v>313</v>
      </c>
      <c r="D74" s="44" t="s">
        <v>30</v>
      </c>
      <c r="E74" s="84" t="s">
        <v>314</v>
      </c>
    </row>
    <row r="75" spans="2:5" s="86" customFormat="1" ht="47.25">
      <c r="B75" s="82" t="s">
        <v>315</v>
      </c>
      <c r="C75" s="83" t="s">
        <v>316</v>
      </c>
      <c r="D75" s="44" t="s">
        <v>30</v>
      </c>
      <c r="E75" s="84" t="s">
        <v>317</v>
      </c>
    </row>
    <row r="76" spans="2:5" s="86" customFormat="1" ht="47.25">
      <c r="B76" s="82" t="s">
        <v>318</v>
      </c>
      <c r="C76" s="83" t="s">
        <v>319</v>
      </c>
      <c r="D76" s="44" t="s">
        <v>30</v>
      </c>
      <c r="E76" s="84" t="s">
        <v>320</v>
      </c>
    </row>
    <row r="77" spans="2:5" s="86" customFormat="1" ht="47.25">
      <c r="B77" s="82" t="s">
        <v>321</v>
      </c>
      <c r="C77" s="83" t="s">
        <v>322</v>
      </c>
      <c r="D77" s="44" t="s">
        <v>30</v>
      </c>
      <c r="E77" s="84" t="s">
        <v>323</v>
      </c>
    </row>
    <row r="78" spans="2:5" s="86" customFormat="1" ht="47.25">
      <c r="B78" s="82" t="s">
        <v>324</v>
      </c>
      <c r="C78" s="83" t="s">
        <v>325</v>
      </c>
      <c r="D78" s="44" t="s">
        <v>30</v>
      </c>
      <c r="E78" s="84" t="s">
        <v>326</v>
      </c>
    </row>
    <row r="79" spans="2:5" s="86" customFormat="1" ht="47.25">
      <c r="B79" s="82" t="s">
        <v>327</v>
      </c>
      <c r="C79" s="83" t="s">
        <v>328</v>
      </c>
      <c r="D79" s="44" t="s">
        <v>52</v>
      </c>
      <c r="E79" s="84" t="s">
        <v>329</v>
      </c>
    </row>
    <row r="80" spans="2:5" s="86" customFormat="1" ht="47.25">
      <c r="B80" s="82" t="s">
        <v>330</v>
      </c>
      <c r="C80" s="83" t="s">
        <v>331</v>
      </c>
      <c r="D80" s="44" t="s">
        <v>52</v>
      </c>
      <c r="E80" s="84" t="s">
        <v>332</v>
      </c>
    </row>
    <row r="81" spans="2:5" s="86" customFormat="1" ht="47.25">
      <c r="B81" s="82" t="s">
        <v>333</v>
      </c>
      <c r="C81" s="83" t="s">
        <v>334</v>
      </c>
      <c r="D81" s="44" t="s">
        <v>103</v>
      </c>
      <c r="E81" s="84" t="s">
        <v>335</v>
      </c>
    </row>
    <row r="82" spans="2:5" s="86" customFormat="1" ht="47.25">
      <c r="B82" s="82" t="s">
        <v>336</v>
      </c>
      <c r="C82" s="83" t="s">
        <v>337</v>
      </c>
      <c r="D82" s="44" t="s">
        <v>30</v>
      </c>
      <c r="E82" s="84" t="s">
        <v>338</v>
      </c>
    </row>
    <row r="83" spans="2:5" s="86" customFormat="1" ht="47.25">
      <c r="B83" s="82" t="s">
        <v>339</v>
      </c>
      <c r="C83" s="83" t="s">
        <v>340</v>
      </c>
      <c r="D83" s="44" t="s">
        <v>30</v>
      </c>
      <c r="E83" s="84" t="s">
        <v>341</v>
      </c>
    </row>
    <row r="84" spans="2:5" s="86" customFormat="1" ht="47.25">
      <c r="B84" s="82" t="s">
        <v>342</v>
      </c>
      <c r="C84" s="83" t="s">
        <v>343</v>
      </c>
      <c r="D84" s="44" t="s">
        <v>30</v>
      </c>
      <c r="E84" s="84" t="s">
        <v>344</v>
      </c>
    </row>
    <row r="85" spans="2:5" s="86" customFormat="1" ht="47.25">
      <c r="B85" s="82" t="s">
        <v>345</v>
      </c>
      <c r="C85" s="83" t="s">
        <v>346</v>
      </c>
      <c r="D85" s="44" t="s">
        <v>30</v>
      </c>
      <c r="E85" s="84" t="s">
        <v>347</v>
      </c>
    </row>
    <row r="86" spans="2:5" s="86" customFormat="1" ht="47.25">
      <c r="B86" s="82" t="s">
        <v>348</v>
      </c>
      <c r="C86" s="83" t="s">
        <v>349</v>
      </c>
      <c r="D86" s="44" t="s">
        <v>30</v>
      </c>
      <c r="E86" s="84" t="s">
        <v>350</v>
      </c>
    </row>
    <row r="87" spans="2:5" s="86" customFormat="1" ht="63">
      <c r="B87" s="82" t="s">
        <v>351</v>
      </c>
      <c r="C87" s="83" t="s">
        <v>352</v>
      </c>
      <c r="D87" s="44" t="s">
        <v>30</v>
      </c>
      <c r="E87" s="84" t="s">
        <v>353</v>
      </c>
    </row>
    <row r="88" spans="2:5" s="86" customFormat="1" ht="47.25">
      <c r="B88" s="82" t="s">
        <v>354</v>
      </c>
      <c r="C88" s="83" t="s">
        <v>355</v>
      </c>
      <c r="D88" s="44" t="s">
        <v>30</v>
      </c>
      <c r="E88" s="84" t="s">
        <v>356</v>
      </c>
    </row>
    <row r="89" spans="2:5" s="86" customFormat="1" ht="47.25">
      <c r="B89" s="82" t="s">
        <v>357</v>
      </c>
      <c r="C89" s="83" t="s">
        <v>358</v>
      </c>
      <c r="D89" s="44" t="s">
        <v>30</v>
      </c>
      <c r="E89" s="84" t="s">
        <v>359</v>
      </c>
    </row>
    <row r="90" spans="2:5" s="86" customFormat="1" ht="47.25">
      <c r="B90" s="82" t="s">
        <v>360</v>
      </c>
      <c r="C90" s="83" t="s">
        <v>361</v>
      </c>
      <c r="D90" s="44" t="s">
        <v>30</v>
      </c>
      <c r="E90" s="84" t="s">
        <v>362</v>
      </c>
    </row>
    <row r="91" spans="2:5" s="86" customFormat="1" ht="47.25">
      <c r="B91" s="82" t="s">
        <v>363</v>
      </c>
      <c r="C91" s="83" t="s">
        <v>364</v>
      </c>
      <c r="D91" s="44" t="s">
        <v>30</v>
      </c>
      <c r="E91" s="84" t="s">
        <v>365</v>
      </c>
    </row>
    <row r="92" spans="2:5" s="86" customFormat="1" ht="47.25">
      <c r="B92" s="82" t="s">
        <v>366</v>
      </c>
      <c r="C92" s="83" t="s">
        <v>367</v>
      </c>
      <c r="D92" s="44" t="s">
        <v>30</v>
      </c>
      <c r="E92" s="84" t="s">
        <v>368</v>
      </c>
    </row>
    <row r="93" spans="2:5" s="86" customFormat="1" ht="47.25">
      <c r="B93" s="82" t="s">
        <v>369</v>
      </c>
      <c r="C93" s="83" t="s">
        <v>370</v>
      </c>
      <c r="D93" s="44" t="s">
        <v>30</v>
      </c>
      <c r="E93" s="84" t="s">
        <v>371</v>
      </c>
    </row>
    <row r="94" spans="2:5" s="86" customFormat="1" ht="47.25">
      <c r="B94" s="82" t="s">
        <v>372</v>
      </c>
      <c r="C94" s="83" t="s">
        <v>373</v>
      </c>
      <c r="D94" s="44" t="s">
        <v>30</v>
      </c>
      <c r="E94" s="84" t="s">
        <v>374</v>
      </c>
    </row>
    <row r="95" spans="2:5" s="86" customFormat="1" ht="47.25">
      <c r="B95" s="82" t="s">
        <v>375</v>
      </c>
      <c r="C95" s="83" t="s">
        <v>376</v>
      </c>
      <c r="D95" s="44" t="s">
        <v>30</v>
      </c>
      <c r="E95" s="84" t="s">
        <v>377</v>
      </c>
    </row>
    <row r="96" spans="2:5" s="86" customFormat="1" ht="63">
      <c r="B96" s="82" t="s">
        <v>378</v>
      </c>
      <c r="C96" s="83" t="s">
        <v>379</v>
      </c>
      <c r="D96" s="44" t="s">
        <v>30</v>
      </c>
      <c r="E96" s="84" t="s">
        <v>380</v>
      </c>
    </row>
    <row r="97" spans="1:5" s="86" customFormat="1" ht="47.25">
      <c r="B97" s="82" t="s">
        <v>381</v>
      </c>
      <c r="C97" s="83" t="s">
        <v>382</v>
      </c>
      <c r="D97" s="44" t="s">
        <v>30</v>
      </c>
      <c r="E97" s="84" t="s">
        <v>383</v>
      </c>
    </row>
    <row r="98" spans="1:5" s="86" customFormat="1" ht="47.25">
      <c r="B98" s="82" t="s">
        <v>384</v>
      </c>
      <c r="C98" s="83" t="s">
        <v>385</v>
      </c>
      <c r="D98" s="44" t="s">
        <v>30</v>
      </c>
      <c r="E98" s="84" t="s">
        <v>386</v>
      </c>
    </row>
    <row r="99" spans="1:5" s="86" customFormat="1" ht="47.25">
      <c r="B99" s="82" t="s">
        <v>387</v>
      </c>
      <c r="C99" s="83" t="s">
        <v>388</v>
      </c>
      <c r="D99" s="44" t="s">
        <v>30</v>
      </c>
      <c r="E99" s="84" t="s">
        <v>389</v>
      </c>
    </row>
    <row r="100" spans="1:5" s="11" customFormat="1" ht="15.75">
      <c r="A100" s="87"/>
      <c r="B100" s="12"/>
      <c r="C100" s="65"/>
      <c r="D100" s="36">
        <f>COUNTA(D3:D99)</f>
        <v>93</v>
      </c>
      <c r="E100" s="88" t="s">
        <v>390</v>
      </c>
    </row>
    <row r="101" spans="1:5" s="11" customFormat="1" ht="15.75">
      <c r="A101" s="8"/>
      <c r="B101" s="8"/>
      <c r="C101" s="66"/>
      <c r="D101" s="12"/>
      <c r="E101" s="8"/>
    </row>
    <row r="102" spans="1:5" s="11" customFormat="1" ht="15.75">
      <c r="A102" s="8"/>
      <c r="B102" s="8"/>
      <c r="C102" s="66"/>
      <c r="D102" s="12"/>
      <c r="E102" s="8"/>
    </row>
    <row r="103" spans="1:5" s="11" customFormat="1" ht="15.75">
      <c r="A103" s="8"/>
      <c r="B103" s="8"/>
      <c r="C103" s="66"/>
      <c r="D103" s="12"/>
      <c r="E103" s="8"/>
    </row>
    <row r="104" spans="1:5" s="11" customFormat="1" ht="15.75">
      <c r="A104" s="8"/>
      <c r="B104" s="8"/>
      <c r="C104" s="66"/>
      <c r="D104" s="12"/>
      <c r="E104" s="8"/>
    </row>
    <row r="105" spans="1:5" s="11" customFormat="1" ht="15.75">
      <c r="A105" s="8"/>
      <c r="B105" s="8"/>
      <c r="C105" s="66"/>
      <c r="D105" s="12"/>
      <c r="E105" s="8"/>
    </row>
    <row r="106" spans="1:5" s="11" customFormat="1" ht="15.75">
      <c r="A106" s="8"/>
      <c r="B106" s="8"/>
      <c r="C106" s="66"/>
      <c r="D106" s="12"/>
      <c r="E106" s="8"/>
    </row>
    <row r="107" spans="1:5" s="11" customFormat="1" ht="15.75">
      <c r="A107" s="8"/>
      <c r="B107" s="8"/>
      <c r="C107" s="66"/>
      <c r="D107" s="12"/>
      <c r="E107" s="8"/>
    </row>
    <row r="108" spans="1:5" s="11" customFormat="1" ht="15.75">
      <c r="A108" s="8"/>
      <c r="B108" s="8"/>
      <c r="C108" s="66"/>
      <c r="D108" s="12"/>
      <c r="E108" s="8"/>
    </row>
    <row r="109" spans="1:5" s="11" customFormat="1" ht="15.75">
      <c r="A109" s="8"/>
      <c r="B109" s="8"/>
      <c r="C109" s="66"/>
      <c r="D109" s="12"/>
      <c r="E109" s="8"/>
    </row>
    <row r="110" spans="1:5" s="11" customFormat="1" ht="15.75">
      <c r="A110" s="8"/>
      <c r="B110" s="8"/>
      <c r="C110" s="66"/>
      <c r="D110" s="12"/>
      <c r="E110" s="8"/>
    </row>
  </sheetData>
  <sheetProtection selectLockedCells="1" selectUnlockedCells="1"/>
  <mergeCells count="5">
    <mergeCell ref="B1:E1"/>
    <mergeCell ref="C3:E3"/>
    <mergeCell ref="C41:E41"/>
    <mergeCell ref="C50:E50"/>
    <mergeCell ref="C65:E65"/>
  </mergeCells>
  <conditionalFormatting sqref="D4:D40">
    <cfRule type="expression" dxfId="54" priority="66" stopIfTrue="1">
      <formula>STYLE(VLOOKUP(D4,#REF!,2,0))</formula>
    </cfRule>
    <cfRule type="containsText" dxfId="53" priority="65" operator="containsText" text="Nonexistent">
      <formula>NOT(ISERROR(SEARCH("Nonexistent",D4)))</formula>
    </cfRule>
    <cfRule type="containsText" dxfId="52" priority="64" operator="containsText" text="Initial">
      <formula>NOT(ISERROR(SEARCH("Initial",D4)))</formula>
    </cfRule>
  </conditionalFormatting>
  <conditionalFormatting sqref="D42:D49">
    <cfRule type="containsText" dxfId="51" priority="449" operator="containsText" text="Initial">
      <formula>NOT(ISERROR(SEARCH("Initial",D42)))</formula>
    </cfRule>
    <cfRule type="containsText" dxfId="50" priority="450" operator="containsText" text="Nonexistent">
      <formula>NOT(ISERROR(SEARCH("Nonexistent",D42)))</formula>
    </cfRule>
    <cfRule type="expression" dxfId="49" priority="451" stopIfTrue="1">
      <formula>STYLE(VLOOKUP(D42,#REF!,2,0))</formula>
    </cfRule>
  </conditionalFormatting>
  <conditionalFormatting sqref="D51:D64">
    <cfRule type="expression" dxfId="48" priority="22" stopIfTrue="1">
      <formula>STYLE(VLOOKUP(D51,#REF!,2,0))</formula>
    </cfRule>
    <cfRule type="containsText" dxfId="47" priority="21" operator="containsText" text="Nonexistent">
      <formula>NOT(ISERROR(SEARCH("Nonexistent",D51)))</formula>
    </cfRule>
    <cfRule type="containsText" dxfId="46" priority="20" operator="containsText" text="Initial">
      <formula>NOT(ISERROR(SEARCH("Initial",D51)))</formula>
    </cfRule>
  </conditionalFormatting>
  <conditionalFormatting sqref="D66:D99">
    <cfRule type="containsText" dxfId="45" priority="9" operator="containsText" text="Initial">
      <formula>NOT(ISERROR(SEARCH("Initial",D66)))</formula>
    </cfRule>
    <cfRule type="containsText" dxfId="44" priority="10" operator="containsText" text="Nonexistent">
      <formula>NOT(ISERROR(SEARCH("Nonexistent",D66)))</formula>
    </cfRule>
    <cfRule type="expression" dxfId="43" priority="11" stopIfTrue="1">
      <formula>STYLE(VLOOKUP(D66,#REF!,2,0))</formula>
    </cfRule>
  </conditionalFormatting>
  <printOptions gridLines="1"/>
  <pageMargins left="0.39374999999999999" right="0.2951388888888889" top="0.2951388888888889" bottom="0.31597222222222221" header="0.51180555555555551" footer="0.17708333333333334"/>
  <pageSetup paperSize="9" scale="60" firstPageNumber="0" fitToHeight="15" orientation="portrait" verticalDpi="300" r:id="rId1"/>
  <headerFooter alignWithMargins="0">
    <oddFooter>&amp;C&amp;D&amp;RPage &amp;P of &amp;N</oddFooter>
  </headerFooter>
  <legacyDrawing r:id="rId2"/>
  <extLst>
    <ext xmlns:x14="http://schemas.microsoft.com/office/spreadsheetml/2009/9/main" uri="{78C0D931-6437-407d-A8EE-F0AAD7539E65}">
      <x14:conditionalFormattings>
        <x14:conditionalFormatting xmlns:xm="http://schemas.microsoft.com/office/excel/2006/main">
          <x14:cfRule type="cellIs" priority="57" operator="equal" id="{6CE8C59C-691F-424E-8125-8DC92EEE0178}">
            <xm:f>Metrics!$B$9</xm:f>
            <x14:dxf>
              <font>
                <color theme="0"/>
              </font>
              <fill>
                <patternFill>
                  <bgColor rgb="FF336600"/>
                </patternFill>
              </fill>
            </x14:dxf>
          </x14:cfRule>
          <x14:cfRule type="cellIs" priority="63" operator="equal" id="{F3D66798-A9FA-464D-B467-C05D4068B769}">
            <xm:f>Metrics!$B$3</xm:f>
            <x14:dxf>
              <font>
                <color theme="0" tint="-0.14996795556505021"/>
              </font>
              <fill>
                <patternFill>
                  <bgColor theme="0"/>
                </patternFill>
              </fill>
            </x14:dxf>
          </x14:cfRule>
          <x14:cfRule type="cellIs" priority="61" operator="equal" id="{7AA66986-CC6B-4C06-AB5E-D81FC1E3C37E}">
            <xm:f>Metrics!$B$5</xm:f>
            <x14:dxf>
              <font>
                <color theme="0"/>
              </font>
              <fill>
                <patternFill>
                  <bgColor rgb="FFC00000"/>
                </patternFill>
              </fill>
            </x14:dxf>
          </x14:cfRule>
          <x14:cfRule type="cellIs" priority="62" operator="equal" id="{AD33BC19-E179-42CB-818D-05C23500FE78}">
            <xm:f>Metrics!$B$4</xm:f>
            <x14:dxf>
              <font>
                <color theme="0"/>
              </font>
              <fill>
                <patternFill>
                  <bgColor rgb="FFFF0000"/>
                </patternFill>
              </fill>
            </x14:dxf>
          </x14:cfRule>
          <x14:cfRule type="cellIs" priority="56" operator="equal" id="{5C8C0E60-0BBA-4CF6-8CC9-5714E66C9562}">
            <xm:f>Metrics!$B$10</xm:f>
            <x14:dxf>
              <font>
                <color theme="0"/>
              </font>
              <fill>
                <patternFill>
                  <bgColor theme="0" tint="-0.34998626667073579"/>
                </patternFill>
              </fill>
            </x14:dxf>
          </x14:cfRule>
          <x14:cfRule type="cellIs" priority="60" operator="equal" id="{BB89F925-56CA-4B85-B04D-347320EDC2FF}">
            <xm:f>Metrics!$B$6</xm:f>
            <x14:dxf>
              <font>
                <color theme="0"/>
              </font>
              <fill>
                <patternFill>
                  <bgColor theme="2" tint="-0.499984740745262"/>
                </patternFill>
              </fill>
            </x14:dxf>
          </x14:cfRule>
          <x14:cfRule type="cellIs" priority="59" operator="equal" id="{74C793C2-D7E0-4DE5-9501-83AD73961BBC}">
            <xm:f>Metrics!$B$7</xm:f>
            <x14:dxf>
              <font>
                <color theme="0"/>
              </font>
              <fill>
                <patternFill>
                  <bgColor rgb="FFFFC000"/>
                </patternFill>
              </fill>
            </x14:dxf>
          </x14:cfRule>
          <x14:cfRule type="cellIs" priority="58" operator="equal" id="{378A8159-370A-4804-B1B8-43DA2C75345A}">
            <xm:f>Metrics!$B$8</xm:f>
            <x14:dxf>
              <font>
                <color theme="0"/>
              </font>
              <fill>
                <patternFill>
                  <bgColor rgb="FF92D050"/>
                </patternFill>
              </fill>
            </x14:dxf>
          </x14:cfRule>
          <xm:sqref>D4:D40</xm:sqref>
        </x14:conditionalFormatting>
        <x14:conditionalFormatting xmlns:xm="http://schemas.microsoft.com/office/excel/2006/main">
          <x14:cfRule type="cellIs" priority="446" operator="equal" id="{D82478DB-48A8-4D1F-AB9B-D0155F96EF54}">
            <xm:f>Metrics!$B$5</xm:f>
            <x14:dxf>
              <font>
                <color theme="0"/>
              </font>
              <fill>
                <patternFill>
                  <bgColor rgb="FFC00000"/>
                </patternFill>
              </fill>
            </x14:dxf>
          </x14:cfRule>
          <x14:cfRule type="cellIs" priority="441" operator="equal" id="{969BB7CC-0FEA-4B1F-9412-D7D02C35A2D4}">
            <xm:f>Metrics!$B$10</xm:f>
            <x14:dxf>
              <font>
                <color theme="0"/>
              </font>
              <fill>
                <patternFill>
                  <bgColor theme="0" tint="-0.34998626667073579"/>
                </patternFill>
              </fill>
            </x14:dxf>
          </x14:cfRule>
          <x14:cfRule type="cellIs" priority="442" operator="equal" id="{E0BF83DC-C87E-4FCC-8F0D-CB4D24D88751}">
            <xm:f>Metrics!$B$9</xm:f>
            <x14:dxf>
              <font>
                <color theme="0"/>
              </font>
              <fill>
                <patternFill>
                  <bgColor rgb="FF336600"/>
                </patternFill>
              </fill>
            </x14:dxf>
          </x14:cfRule>
          <x14:cfRule type="cellIs" priority="443" operator="equal" id="{8276ECB5-5B3C-4F55-B296-CAD7A7092104}">
            <xm:f>Metrics!$B$8</xm:f>
            <x14:dxf>
              <font>
                <color theme="0"/>
              </font>
              <fill>
                <patternFill>
                  <bgColor rgb="FF92D050"/>
                </patternFill>
              </fill>
            </x14:dxf>
          </x14:cfRule>
          <x14:cfRule type="cellIs" priority="444" operator="equal" id="{44F448F7-BAB2-4B8A-8A1F-E965C673D9CD}">
            <xm:f>Metrics!$B$7</xm:f>
            <x14:dxf>
              <font>
                <color theme="0"/>
              </font>
              <fill>
                <patternFill>
                  <bgColor rgb="FFFFC000"/>
                </patternFill>
              </fill>
            </x14:dxf>
          </x14:cfRule>
          <x14:cfRule type="cellIs" priority="445" operator="equal" id="{1912C8D5-7D84-4141-BA8C-6BD00412A9E3}">
            <xm:f>Metrics!$B$6</xm:f>
            <x14:dxf>
              <font>
                <color theme="0"/>
              </font>
              <fill>
                <patternFill>
                  <bgColor theme="2" tint="-0.499984740745262"/>
                </patternFill>
              </fill>
            </x14:dxf>
          </x14:cfRule>
          <x14:cfRule type="cellIs" priority="447" operator="equal" id="{F751AC8B-71F1-4457-A347-3A607BF27FD7}">
            <xm:f>Metrics!$B$4</xm:f>
            <x14:dxf>
              <font>
                <color theme="0"/>
              </font>
              <fill>
                <patternFill>
                  <bgColor rgb="FFFF0000"/>
                </patternFill>
              </fill>
            </x14:dxf>
          </x14:cfRule>
          <x14:cfRule type="cellIs" priority="448" operator="equal" id="{E60F339E-4BA5-4D2B-AFCE-DEF714D47118}">
            <xm:f>Metrics!$B$3</xm:f>
            <x14:dxf>
              <font>
                <color theme="0" tint="-0.14996795556505021"/>
              </font>
              <fill>
                <patternFill>
                  <bgColor theme="0"/>
                </patternFill>
              </fill>
            </x14:dxf>
          </x14:cfRule>
          <xm:sqref>D42:D49</xm:sqref>
        </x14:conditionalFormatting>
        <x14:conditionalFormatting xmlns:xm="http://schemas.microsoft.com/office/excel/2006/main">
          <x14:cfRule type="cellIs" priority="12" operator="equal" id="{FC972F4C-5C1C-4424-8089-4C9D66B7DAB5}">
            <xm:f>Metrics!$B$10</xm:f>
            <x14:dxf>
              <font>
                <color theme="0"/>
              </font>
              <fill>
                <patternFill>
                  <bgColor theme="0" tint="-0.34998626667073579"/>
                </patternFill>
              </fill>
            </x14:dxf>
          </x14:cfRule>
          <x14:cfRule type="cellIs" priority="19" operator="equal" id="{4E12EBA3-79B8-4A75-B3CA-039E0E614038}">
            <xm:f>Metrics!$B$3</xm:f>
            <x14:dxf>
              <font>
                <color theme="0" tint="-0.14996795556505021"/>
              </font>
              <fill>
                <patternFill>
                  <bgColor theme="0"/>
                </patternFill>
              </fill>
            </x14:dxf>
          </x14:cfRule>
          <x14:cfRule type="cellIs" priority="18" operator="equal" id="{1AD1DC9E-8A64-404A-8E02-0DCCD02391F1}">
            <xm:f>Metrics!$B$4</xm:f>
            <x14:dxf>
              <font>
                <color theme="0"/>
              </font>
              <fill>
                <patternFill>
                  <bgColor rgb="FFFF0000"/>
                </patternFill>
              </fill>
            </x14:dxf>
          </x14:cfRule>
          <x14:cfRule type="cellIs" priority="17" operator="equal" id="{69289845-10EB-41A3-BEB6-01C05440ED6A}">
            <xm:f>Metrics!$B$5</xm:f>
            <x14:dxf>
              <font>
                <color theme="0"/>
              </font>
              <fill>
                <patternFill>
                  <bgColor rgb="FFC00000"/>
                </patternFill>
              </fill>
            </x14:dxf>
          </x14:cfRule>
          <x14:cfRule type="cellIs" priority="16" operator="equal" id="{3A579229-583C-42B4-9946-AE4BDF561892}">
            <xm:f>Metrics!$B$6</xm:f>
            <x14:dxf>
              <font>
                <color theme="0"/>
              </font>
              <fill>
                <patternFill>
                  <bgColor theme="2" tint="-0.499984740745262"/>
                </patternFill>
              </fill>
            </x14:dxf>
          </x14:cfRule>
          <x14:cfRule type="cellIs" priority="15" operator="equal" id="{FAA9A170-F72C-4095-A043-13A45F135EA6}">
            <xm:f>Metrics!$B$7</xm:f>
            <x14:dxf>
              <font>
                <color theme="0"/>
              </font>
              <fill>
                <patternFill>
                  <bgColor rgb="FFFFC000"/>
                </patternFill>
              </fill>
            </x14:dxf>
          </x14:cfRule>
          <x14:cfRule type="cellIs" priority="14" operator="equal" id="{7FAB3381-02CC-4083-9DAE-F0A04C2483A1}">
            <xm:f>Metrics!$B$8</xm:f>
            <x14:dxf>
              <font>
                <color theme="0"/>
              </font>
              <fill>
                <patternFill>
                  <bgColor rgb="FF92D050"/>
                </patternFill>
              </fill>
            </x14:dxf>
          </x14:cfRule>
          <x14:cfRule type="cellIs" priority="13" operator="equal" id="{92C4CB77-005A-4BEB-80D8-95EA9D57E5B6}">
            <xm:f>Metrics!$B$9</xm:f>
            <x14:dxf>
              <font>
                <color theme="0"/>
              </font>
              <fill>
                <patternFill>
                  <bgColor rgb="FF336600"/>
                </patternFill>
              </fill>
            </x14:dxf>
          </x14:cfRule>
          <xm:sqref>D51:D64</xm:sqref>
        </x14:conditionalFormatting>
        <x14:conditionalFormatting xmlns:xm="http://schemas.microsoft.com/office/excel/2006/main">
          <x14:cfRule type="cellIs" priority="1" operator="equal" id="{F1DBB769-B17D-4ECC-82B6-27C528AB70F7}">
            <xm:f>Metrics!$B$10</xm:f>
            <x14:dxf>
              <font>
                <color theme="0"/>
              </font>
              <fill>
                <patternFill>
                  <bgColor theme="0" tint="-0.34998626667073579"/>
                </patternFill>
              </fill>
            </x14:dxf>
          </x14:cfRule>
          <x14:cfRule type="cellIs" priority="2" operator="equal" id="{4757CD68-586F-48C1-B9E2-126DF5587230}">
            <xm:f>Metrics!$B$9</xm:f>
            <x14:dxf>
              <font>
                <color theme="0"/>
              </font>
              <fill>
                <patternFill>
                  <bgColor rgb="FF336600"/>
                </patternFill>
              </fill>
            </x14:dxf>
          </x14:cfRule>
          <x14:cfRule type="cellIs" priority="3" operator="equal" id="{231E3F83-6401-43D8-B07D-B2426B239069}">
            <xm:f>Metrics!$B$8</xm:f>
            <x14:dxf>
              <font>
                <color theme="0"/>
              </font>
              <fill>
                <patternFill>
                  <bgColor rgb="FF92D050"/>
                </patternFill>
              </fill>
            </x14:dxf>
          </x14:cfRule>
          <x14:cfRule type="cellIs" priority="4" operator="equal" id="{C3301DF5-FB88-4425-AEFD-3CA92BBCEFA3}">
            <xm:f>Metrics!$B$7</xm:f>
            <x14:dxf>
              <font>
                <color theme="0"/>
              </font>
              <fill>
                <patternFill>
                  <bgColor rgb="FFFFC000"/>
                </patternFill>
              </fill>
            </x14:dxf>
          </x14:cfRule>
          <x14:cfRule type="cellIs" priority="5" operator="equal" id="{ADB93893-DD83-42A4-88A3-44FB83C5B56A}">
            <xm:f>Metrics!$B$6</xm:f>
            <x14:dxf>
              <font>
                <color theme="0"/>
              </font>
              <fill>
                <patternFill>
                  <bgColor theme="2" tint="-0.499984740745262"/>
                </patternFill>
              </fill>
            </x14:dxf>
          </x14:cfRule>
          <x14:cfRule type="cellIs" priority="7" operator="equal" id="{9B40D989-6C1B-47B7-944B-BEFD9D0A8F5C}">
            <xm:f>Metrics!$B$4</xm:f>
            <x14:dxf>
              <font>
                <color theme="0"/>
              </font>
              <fill>
                <patternFill>
                  <bgColor rgb="FFFF0000"/>
                </patternFill>
              </fill>
            </x14:dxf>
          </x14:cfRule>
          <x14:cfRule type="cellIs" priority="8" operator="equal" id="{3CC34A0C-803D-492F-B95B-233DA40EBF74}">
            <xm:f>Metrics!$B$3</xm:f>
            <x14:dxf>
              <font>
                <color theme="0" tint="-0.14996795556505021"/>
              </font>
              <fill>
                <patternFill>
                  <bgColor theme="0"/>
                </patternFill>
              </fill>
            </x14:dxf>
          </x14:cfRule>
          <x14:cfRule type="cellIs" priority="6" operator="equal" id="{21AE8988-88E7-4FC3-BFE0-E05603F3B954}">
            <xm:f>Metrics!$B$5</xm:f>
            <x14:dxf>
              <font>
                <color theme="0"/>
              </font>
              <fill>
                <patternFill>
                  <bgColor rgb="FFC00000"/>
                </patternFill>
              </fill>
            </x14:dxf>
          </x14:cfRule>
          <xm:sqref>D66:D99</xm:sqref>
        </x14:conditionalFormatting>
      </x14:conditionalFormattings>
    </ext>
    <ext xmlns:x14="http://schemas.microsoft.com/office/spreadsheetml/2009/9/main" uri="{CCE6A557-97BC-4b89-ADB6-D9C93CAAB3DF}">
      <x14:dataValidations xmlns:xm="http://schemas.microsoft.com/office/excel/2006/main" count="1">
        <x14:dataValidation type="list" operator="equal" allowBlank="1" showInputMessage="1" showErrorMessage="1" promptTitle="Select status" xr:uid="{00000000-0002-0000-0200-000000000000}">
          <x14:formula1>
            <xm:f>Metrics!$B$3:$B$10</xm:f>
          </x14:formula1>
          <xm:sqref>D51:D64 D42:D49 D4:D40 D66:D99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E319"/>
  <sheetViews>
    <sheetView zoomScaleNormal="100" workbookViewId="0">
      <selection activeCell="R6" sqref="R6"/>
    </sheetView>
  </sheetViews>
  <sheetFormatPr defaultColWidth="9.140625" defaultRowHeight="12.75"/>
  <cols>
    <col min="1" max="1" width="3.28515625" style="29" customWidth="1"/>
    <col min="2" max="2" width="14" style="29" bestFit="1" customWidth="1"/>
    <col min="3" max="3" width="31.7109375" style="29" customWidth="1"/>
    <col min="4" max="4" width="13.28515625" style="29" customWidth="1"/>
    <col min="5" max="5" width="13" style="29" customWidth="1"/>
    <col min="6" max="16384" width="9.140625" style="29"/>
  </cols>
  <sheetData>
    <row r="1" spans="2:5" ht="13.5" thickBot="1"/>
    <row r="2" spans="2:5" s="38" customFormat="1" ht="43.5" customHeight="1" thickBot="1">
      <c r="B2" s="72" t="s">
        <v>23</v>
      </c>
      <c r="C2" s="73" t="s">
        <v>391</v>
      </c>
      <c r="D2" s="74" t="s">
        <v>392</v>
      </c>
      <c r="E2" s="75" t="s">
        <v>393</v>
      </c>
    </row>
    <row r="3" spans="2:5" s="39" customFormat="1" ht="58.5" customHeight="1">
      <c r="B3" s="76" t="s">
        <v>394</v>
      </c>
      <c r="C3" s="77" t="s">
        <v>395</v>
      </c>
      <c r="D3" s="78">
        <f>COUNTIF('Mandatory ISMS requirements'!$D$3:$D$60,$B3)/'Mandatory ISMS requirements'!$D$61</f>
        <v>0</v>
      </c>
      <c r="E3" s="79">
        <f>COUNTIF('Annex A controls'!$D$3:$D$99,$B3)/[0]!ControlTotal</f>
        <v>0</v>
      </c>
    </row>
    <row r="4" spans="2:5" s="39" customFormat="1" ht="58.5" customHeight="1">
      <c r="B4" s="80" t="s">
        <v>119</v>
      </c>
      <c r="C4" s="35" t="s">
        <v>396</v>
      </c>
      <c r="D4" s="37">
        <f>COUNTIF('Mandatory ISMS requirements'!$D$3:$D$60,$B4)/'Mandatory ISMS requirements'!$D$61</f>
        <v>0</v>
      </c>
      <c r="E4" s="68">
        <f>COUNTIF('Annex A controls'!$D$3:$D$99,$B4)/[0]!ControlTotal</f>
        <v>1.0752688172043012E-2</v>
      </c>
    </row>
    <row r="5" spans="2:5" s="39" customFormat="1" ht="58.5" customHeight="1">
      <c r="B5" s="80" t="s">
        <v>138</v>
      </c>
      <c r="C5" s="35" t="s">
        <v>397</v>
      </c>
      <c r="D5" s="37">
        <f>COUNTIF('Mandatory ISMS requirements'!$D$3:$D$60,$B5)/'Mandatory ISMS requirements'!$D$61</f>
        <v>0</v>
      </c>
      <c r="E5" s="68">
        <f>COUNTIF('Annex A controls'!$D$3:$D$99,$B5)/[0]!ControlTotal</f>
        <v>3.2258064516129031E-2</v>
      </c>
    </row>
    <row r="6" spans="2:5" s="39" customFormat="1" ht="58.5" customHeight="1">
      <c r="B6" s="80" t="s">
        <v>103</v>
      </c>
      <c r="C6" s="35" t="s">
        <v>398</v>
      </c>
      <c r="D6" s="37">
        <f>COUNTIF('Mandatory ISMS requirements'!$D$3:$D$60,$B6)/'Mandatory ISMS requirements'!$D$61</f>
        <v>0</v>
      </c>
      <c r="E6" s="68">
        <f>COUNTIF('Annex A controls'!$D$3:$D$99,$B6)/[0]!ControlTotal</f>
        <v>9.6774193548387094E-2</v>
      </c>
    </row>
    <row r="7" spans="2:5" s="39" customFormat="1" ht="58.5" customHeight="1">
      <c r="B7" s="80" t="s">
        <v>52</v>
      </c>
      <c r="C7" s="35" t="s">
        <v>399</v>
      </c>
      <c r="D7" s="37">
        <f>COUNTIF('Mandatory ISMS requirements'!$D$3:$D$60,$B7)/'Mandatory ISMS requirements'!$D$61</f>
        <v>0.21428571428571427</v>
      </c>
      <c r="E7" s="68">
        <f>COUNTIF('Annex A controls'!$D$3:$D$99,$B7)/[0]!ControlTotal</f>
        <v>0.11827956989247312</v>
      </c>
    </row>
    <row r="8" spans="2:5" s="39" customFormat="1" ht="58.5" customHeight="1">
      <c r="B8" s="80" t="s">
        <v>30</v>
      </c>
      <c r="C8" s="35" t="s">
        <v>400</v>
      </c>
      <c r="D8" s="37">
        <f>COUNTIF('Mandatory ISMS requirements'!$D$3:$D$60,$B8)/'Mandatory ISMS requirements'!$D$61</f>
        <v>0.6785714285714286</v>
      </c>
      <c r="E8" s="68">
        <f>COUNTIF('Annex A controls'!$D$3:$D$99,$B8)/[0]!ControlTotal</f>
        <v>0.66666666666666663</v>
      </c>
    </row>
    <row r="9" spans="2:5" s="39" customFormat="1" ht="58.5" customHeight="1">
      <c r="B9" s="80" t="s">
        <v>34</v>
      </c>
      <c r="C9" s="35" t="s">
        <v>401</v>
      </c>
      <c r="D9" s="37">
        <f>COUNTIF('Mandatory ISMS requirements'!$D$3:$D$60,$B9)/'Mandatory ISMS requirements'!$D$61</f>
        <v>0.10714285714285714</v>
      </c>
      <c r="E9" s="68">
        <f>COUNTIF('Annex A controls'!$D$3:$D$99,$B9)/[0]!ControlTotal</f>
        <v>6.4516129032258063E-2</v>
      </c>
    </row>
    <row r="10" spans="2:5" s="39" customFormat="1" ht="58.5" customHeight="1" thickBot="1">
      <c r="B10" s="81" t="s">
        <v>205</v>
      </c>
      <c r="C10" s="69" t="s">
        <v>402</v>
      </c>
      <c r="D10" s="70">
        <f>COUNTIF('Mandatory ISMS requirements'!$D$3:$D$60,$B10)/'Mandatory ISMS requirements'!$D$61</f>
        <v>0</v>
      </c>
      <c r="E10" s="71">
        <f>COUNTIF('Annex A controls'!$D$3:$D$99,$B10)/[0]!ControlTotal</f>
        <v>1.0752688172043012E-2</v>
      </c>
    </row>
    <row r="11" spans="2:5" s="39" customFormat="1">
      <c r="C11" s="40" t="s">
        <v>403</v>
      </c>
      <c r="D11" s="41">
        <f>SUM(D3:D10)</f>
        <v>1</v>
      </c>
      <c r="E11" s="41">
        <f>SUM(E3:E10)</f>
        <v>1</v>
      </c>
    </row>
    <row r="12" spans="2:5" s="39" customFormat="1"/>
    <row r="13" spans="2:5" s="39" customFormat="1"/>
    <row r="14" spans="2:5" s="39" customFormat="1" ht="21">
      <c r="B14" s="47"/>
    </row>
    <row r="15" spans="2:5" s="39" customFormat="1" ht="21">
      <c r="B15" s="47"/>
    </row>
    <row r="16" spans="2:5" s="39" customFormat="1" ht="21">
      <c r="B16" s="47"/>
    </row>
    <row r="17" s="39" customFormat="1"/>
    <row r="18" s="39" customFormat="1"/>
    <row r="19" s="39" customFormat="1"/>
    <row r="20" s="39" customFormat="1"/>
    <row r="21" s="39" customFormat="1"/>
    <row r="22" s="39" customFormat="1"/>
    <row r="23" s="39" customFormat="1"/>
    <row r="24" s="39" customFormat="1"/>
    <row r="25" s="39" customFormat="1"/>
    <row r="26" s="39" customFormat="1"/>
    <row r="27" s="39" customFormat="1"/>
    <row r="28" s="39" customFormat="1"/>
    <row r="29" s="39" customFormat="1"/>
    <row r="30" s="39" customFormat="1"/>
    <row r="31" s="39" customFormat="1"/>
    <row r="32" s="39" customFormat="1"/>
    <row r="33" s="39" customFormat="1"/>
    <row r="34" s="39" customFormat="1"/>
    <row r="35" s="39" customFormat="1"/>
    <row r="36" s="39" customFormat="1"/>
    <row r="37" s="39" customFormat="1"/>
    <row r="38" s="39" customFormat="1"/>
    <row r="39" s="39" customFormat="1"/>
    <row r="40" s="39" customFormat="1"/>
    <row r="41" s="39" customFormat="1"/>
    <row r="42" s="39" customFormat="1"/>
    <row r="43" s="39" customFormat="1"/>
    <row r="44" s="39" customFormat="1"/>
    <row r="45" s="39" customFormat="1"/>
    <row r="46" s="39" customFormat="1"/>
    <row r="47" s="39" customFormat="1"/>
    <row r="48" s="39" customFormat="1"/>
    <row r="49" s="39" customFormat="1"/>
    <row r="50" s="39" customFormat="1"/>
    <row r="51" s="39" customFormat="1"/>
    <row r="52" s="39" customFormat="1"/>
    <row r="53" s="39" customFormat="1"/>
    <row r="54" s="39" customFormat="1"/>
    <row r="55" s="39" customFormat="1"/>
    <row r="56" s="39" customFormat="1"/>
    <row r="57" s="39" customFormat="1"/>
    <row r="58" s="39" customFormat="1"/>
    <row r="59" s="39" customFormat="1"/>
    <row r="60" s="39" customFormat="1"/>
    <row r="61" s="39" customFormat="1"/>
    <row r="62" s="39" customFormat="1"/>
    <row r="63" s="39" customFormat="1"/>
    <row r="64" s="39" customFormat="1"/>
    <row r="65" s="39" customFormat="1"/>
    <row r="66" s="39" customFormat="1"/>
    <row r="67" s="39" customFormat="1"/>
    <row r="68" s="39" customFormat="1"/>
    <row r="69" s="39" customFormat="1"/>
    <row r="70" s="39" customFormat="1"/>
    <row r="71" s="39" customFormat="1"/>
    <row r="72" s="39" customFormat="1"/>
    <row r="73" s="39" customFormat="1"/>
    <row r="74" s="39" customFormat="1"/>
    <row r="75" s="39" customFormat="1"/>
    <row r="76" s="39" customFormat="1"/>
    <row r="77" s="39" customFormat="1"/>
    <row r="78" s="39" customFormat="1"/>
    <row r="79" s="39" customFormat="1"/>
    <row r="80" s="39" customFormat="1"/>
    <row r="81" s="39" customFormat="1"/>
    <row r="82" s="39" customFormat="1"/>
    <row r="83" s="39" customFormat="1"/>
    <row r="84" s="39" customFormat="1"/>
    <row r="85" s="39" customFormat="1"/>
    <row r="86" s="39" customFormat="1"/>
    <row r="87" s="39" customFormat="1"/>
    <row r="88" s="39" customFormat="1"/>
    <row r="89" s="39" customFormat="1"/>
    <row r="90" s="39" customFormat="1"/>
    <row r="91" s="39" customFormat="1"/>
    <row r="92" s="39" customFormat="1"/>
    <row r="93" s="39" customFormat="1"/>
    <row r="94" s="39" customFormat="1"/>
    <row r="95" s="39" customFormat="1"/>
    <row r="96"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row r="217" s="39" customFormat="1"/>
    <row r="218" s="39" customFormat="1"/>
    <row r="219" s="39" customFormat="1"/>
    <row r="220" s="39" customFormat="1"/>
    <row r="221" s="39" customFormat="1"/>
    <row r="222" s="39" customFormat="1"/>
    <row r="223" s="39" customFormat="1"/>
    <row r="224" s="39" customFormat="1"/>
    <row r="225" s="39" customFormat="1"/>
    <row r="226" s="39" customFormat="1"/>
    <row r="227" s="39" customFormat="1"/>
    <row r="228" s="39" customFormat="1"/>
    <row r="229" s="39" customFormat="1"/>
    <row r="230" s="39" customFormat="1"/>
    <row r="231" s="39" customFormat="1"/>
    <row r="232" s="39" customFormat="1"/>
    <row r="233" s="39" customFormat="1"/>
    <row r="234" s="39" customFormat="1"/>
    <row r="235" s="39" customFormat="1"/>
    <row r="236" s="39" customFormat="1"/>
    <row r="237" s="39" customFormat="1"/>
    <row r="238" s="39" customFormat="1"/>
    <row r="239" s="39" customFormat="1"/>
    <row r="240" s="39" customFormat="1"/>
    <row r="241" s="39" customFormat="1"/>
    <row r="242" s="39" customFormat="1"/>
    <row r="243" s="39" customFormat="1"/>
    <row r="244" s="39" customFormat="1"/>
    <row r="245" s="39" customFormat="1"/>
    <row r="246" s="39" customFormat="1"/>
    <row r="247" s="39" customFormat="1"/>
    <row r="248" s="39" customFormat="1"/>
    <row r="249" s="39" customFormat="1"/>
    <row r="250" s="39" customFormat="1"/>
    <row r="251" s="39" customFormat="1"/>
    <row r="252" s="39" customFormat="1"/>
    <row r="253" s="39" customFormat="1"/>
    <row r="254" s="39" customFormat="1"/>
    <row r="255" s="39" customFormat="1"/>
    <row r="256" s="39" customFormat="1"/>
    <row r="257" s="39" customFormat="1"/>
    <row r="258" s="39" customFormat="1"/>
    <row r="259" s="39" customFormat="1"/>
    <row r="260" s="39" customFormat="1"/>
    <row r="261" s="39" customFormat="1"/>
    <row r="262" s="39" customFormat="1"/>
    <row r="263" s="39" customFormat="1"/>
    <row r="264" s="39" customFormat="1"/>
    <row r="265" s="39" customFormat="1"/>
    <row r="266" s="39" customFormat="1"/>
    <row r="267" s="39" customFormat="1"/>
    <row r="268" s="39" customFormat="1"/>
    <row r="269" s="39" customFormat="1"/>
    <row r="270" s="39" customFormat="1"/>
    <row r="271" s="39" customFormat="1"/>
    <row r="272" s="39" customFormat="1"/>
    <row r="273" s="39" customFormat="1"/>
    <row r="274" s="39" customFormat="1"/>
    <row r="275" s="39" customFormat="1"/>
    <row r="276" s="39" customFormat="1"/>
    <row r="277" s="39" customFormat="1"/>
    <row r="278" s="39" customFormat="1"/>
    <row r="279" s="39" customFormat="1"/>
    <row r="280" s="39" customFormat="1"/>
    <row r="281" s="39" customFormat="1"/>
    <row r="282" s="39" customFormat="1"/>
    <row r="283" s="39" customFormat="1"/>
    <row r="284" s="39" customFormat="1"/>
    <row r="285" s="39" customFormat="1"/>
    <row r="286" s="39" customFormat="1"/>
    <row r="287" s="39" customFormat="1"/>
    <row r="288" s="39" customFormat="1"/>
    <row r="289" s="39" customFormat="1"/>
    <row r="290" s="39" customFormat="1"/>
    <row r="291" s="39" customFormat="1"/>
    <row r="292" s="39" customFormat="1"/>
    <row r="293" s="39" customFormat="1"/>
    <row r="294" s="39" customFormat="1"/>
    <row r="295" s="39" customFormat="1"/>
    <row r="296" s="39" customFormat="1"/>
    <row r="297" s="39" customFormat="1"/>
    <row r="298" s="39" customFormat="1"/>
    <row r="299" s="39" customFormat="1"/>
    <row r="300" s="39" customFormat="1"/>
    <row r="301" s="39" customFormat="1"/>
    <row r="302" s="39" customFormat="1"/>
    <row r="303" s="39" customFormat="1"/>
    <row r="304" s="39" customFormat="1"/>
    <row r="305" s="39" customFormat="1"/>
    <row r="306" s="39" customFormat="1"/>
    <row r="307" s="39" customFormat="1"/>
    <row r="308" s="39" customFormat="1"/>
    <row r="309" s="39" customFormat="1"/>
    <row r="310" s="39" customFormat="1"/>
    <row r="311" s="39" customFormat="1"/>
    <row r="312" s="39" customFormat="1"/>
    <row r="313" s="39" customFormat="1"/>
    <row r="314" s="39" customFormat="1"/>
    <row r="315" s="39" customFormat="1"/>
    <row r="316" s="39" customFormat="1"/>
    <row r="317" s="39" customFormat="1"/>
    <row r="318" s="39" customFormat="1"/>
    <row r="319" s="39" customFormat="1"/>
  </sheetData>
  <conditionalFormatting sqref="B3:B10">
    <cfRule type="cellIs" dxfId="10" priority="2" operator="equal">
      <formula>$B$9</formula>
    </cfRule>
    <cfRule type="cellIs" dxfId="9" priority="3" operator="equal">
      <formula>$B$8</formula>
    </cfRule>
    <cfRule type="cellIs" dxfId="8" priority="4" operator="equal">
      <formula>$B$7</formula>
    </cfRule>
    <cfRule type="cellIs" dxfId="7" priority="5" operator="equal">
      <formula>$B$6</formula>
    </cfRule>
    <cfRule type="cellIs" dxfId="6" priority="6" operator="equal">
      <formula>$B$5</formula>
    </cfRule>
    <cfRule type="cellIs" dxfId="5" priority="7" operator="equal">
      <formula>$B$4</formula>
    </cfRule>
    <cfRule type="cellIs" dxfId="4" priority="8" operator="equal">
      <formula>$B$3</formula>
    </cfRule>
    <cfRule type="containsText" dxfId="3" priority="9" operator="containsText" text="Initial">
      <formula>NOT(ISERROR(SEARCH("Initial",B3)))</formula>
    </cfRule>
    <cfRule type="containsText" dxfId="2" priority="10" operator="containsText" text="Nonexistent">
      <formula>NOT(ISERROR(SEARCH("Nonexistent",B3)))</formula>
    </cfRule>
    <cfRule type="expression" dxfId="1" priority="11" stopIfTrue="1">
      <formula>STYLE(VLOOKUP(B3,#REF!,2,0))</formula>
    </cfRule>
  </conditionalFormatting>
  <conditionalFormatting sqref="B10">
    <cfRule type="cellIs" dxfId="0" priority="1" operator="equal">
      <formula>$B$10</formula>
    </cfRule>
  </conditionalFormatting>
  <dataValidations disablePrompts="1" count="1">
    <dataValidation operator="equal" allowBlank="1" showInputMessage="1" showErrorMessage="1" promptTitle="Select Control Scope" sqref="B3" xr:uid="{00000000-0002-0000-0300-000000000000}">
      <formula1>0</formula1>
      <formula2>0</formula2>
    </dataValidation>
  </dataValidations>
  <pageMargins left="0.7" right="0.7" top="0.75" bottom="0.75" header="0.3" footer="0.3"/>
  <pageSetup paperSize="9" scale="54"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www.ISO27001security.com</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ISMS status and SoA</dc:title>
  <dc:subject>Information Security Management</dc:subject>
  <dc:creator>Gary@isect.com</dc:creator>
  <cp:keywords>ISO27k, ISMS</cp:keywords>
  <dc:description>Copyright © 2014 ISO27k Forum  See the embedded copyright notice</dc:description>
  <cp:lastModifiedBy>IWZ CERT SRL ufficio</cp:lastModifiedBy>
  <cp:revision/>
  <dcterms:created xsi:type="dcterms:W3CDTF">2014-03-11T21:40:57Z</dcterms:created>
  <dcterms:modified xsi:type="dcterms:W3CDTF">2025-04-24T09:22:16Z</dcterms:modified>
  <cp:category/>
  <cp:contentStatus>Part of the FREE ISO27k Toolkit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115d7e-b42c-4cb0-9d5d-d9d427f162d6_Enabled">
    <vt:lpwstr>true</vt:lpwstr>
  </property>
  <property fmtid="{D5CDD505-2E9C-101B-9397-08002B2CF9AE}" pid="3" name="MSIP_Label_b6115d7e-b42c-4cb0-9d5d-d9d427f162d6_SetDate">
    <vt:lpwstr>2022-09-11T09:19:33Z</vt:lpwstr>
  </property>
  <property fmtid="{D5CDD505-2E9C-101B-9397-08002B2CF9AE}" pid="4" name="MSIP_Label_b6115d7e-b42c-4cb0-9d5d-d9d427f162d6_Method">
    <vt:lpwstr>Standard</vt:lpwstr>
  </property>
  <property fmtid="{D5CDD505-2E9C-101B-9397-08002B2CF9AE}" pid="5" name="MSIP_Label_b6115d7e-b42c-4cb0-9d5d-d9d427f162d6_Name">
    <vt:lpwstr>Public</vt:lpwstr>
  </property>
  <property fmtid="{D5CDD505-2E9C-101B-9397-08002B2CF9AE}" pid="6" name="MSIP_Label_b6115d7e-b42c-4cb0-9d5d-d9d427f162d6_SiteId">
    <vt:lpwstr>b3df40eb-c945-4bc1-8821-0b8d9b63b14a</vt:lpwstr>
  </property>
  <property fmtid="{D5CDD505-2E9C-101B-9397-08002B2CF9AE}" pid="7" name="MSIP_Label_b6115d7e-b42c-4cb0-9d5d-d9d427f162d6_ActionId">
    <vt:lpwstr>c92806bd-9e9f-4b66-a767-d3bb61c7171b</vt:lpwstr>
  </property>
  <property fmtid="{D5CDD505-2E9C-101B-9397-08002B2CF9AE}" pid="8" name="MSIP_Label_b6115d7e-b42c-4cb0-9d5d-d9d427f162d6_ContentBits">
    <vt:lpwstr>0</vt:lpwstr>
  </property>
</Properties>
</file>